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60" windowWidth="20730" windowHeight="11520"/>
  </bookViews>
  <sheets>
    <sheet name="Отчет" sheetId="1" r:id="rId1"/>
    <sheet name="Расшифровка работ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5" i="2"/>
  <c r="D64" i="1"/>
  <c r="D65"/>
  <c r="C10"/>
  <c r="D32"/>
  <c r="D31"/>
  <c r="D46"/>
  <c r="D39"/>
  <c r="D43"/>
  <c r="D29"/>
  <c r="D23"/>
  <c r="D19"/>
  <c r="D12"/>
  <c r="C12"/>
  <c r="D33"/>
  <c r="D63"/>
  <c r="D45"/>
  <c r="C11"/>
  <c r="C13"/>
</calcChain>
</file>

<file path=xl/sharedStrings.xml><?xml version="1.0" encoding="utf-8"?>
<sst xmlns="http://schemas.openxmlformats.org/spreadsheetml/2006/main" count="795" uniqueCount="332">
  <si>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</si>
  <si>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</si>
  <si>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</si>
  <si>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</si>
  <si>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</si>
  <si>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</si>
  <si>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</si>
  <si>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</si>
  <si>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</si>
  <si>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</si>
  <si>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</si>
  <si>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6.3</t>
  </si>
  <si>
    <t>6.4</t>
  </si>
  <si>
    <t>7</t>
  </si>
  <si>
    <t>8</t>
  </si>
  <si>
    <t>3</t>
  </si>
  <si>
    <t>4</t>
  </si>
  <si>
    <t>5</t>
  </si>
  <si>
    <t>6</t>
  </si>
  <si>
    <t>6.1.5</t>
  </si>
  <si>
    <t>6.1.6</t>
  </si>
  <si>
    <t>6.1.8</t>
  </si>
  <si>
    <t>6.1.9</t>
  </si>
  <si>
    <t>6.1.10</t>
  </si>
  <si>
    <t>Содержание и текущий ремонт ж/ф (руб.)</t>
  </si>
  <si>
    <t xml:space="preserve">Наименование  </t>
  </si>
  <si>
    <t>Затраты за отчетный период, руб.</t>
  </si>
  <si>
    <t>Оплачено в отчетном периоде</t>
  </si>
  <si>
    <t>Начислено за отчетный период</t>
  </si>
  <si>
    <t>Перерасход (экономия) по выполненным работам на конец года: п.2+п.4+п.5-п.6</t>
  </si>
  <si>
    <t>Х</t>
  </si>
  <si>
    <t>Техническое обслуживание оборудования котельных</t>
  </si>
  <si>
    <t xml:space="preserve">Техническое содержание и эксплуатация лифтового хозяйства 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</si>
  <si>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</si>
  <si>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</si>
  <si>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</si>
  <si>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6.6</t>
  </si>
  <si>
    <t>6.7</t>
  </si>
  <si>
    <t>Плата за негативное воздействие на окружающую среду (воздух)</t>
  </si>
  <si>
    <t>Обязательное страхование опасных объектов (оборудования котельных)</t>
  </si>
  <si>
    <t>6.1.7</t>
  </si>
  <si>
    <t>Обслуживание и содержание газового оборудования и газораспределительных сетей</t>
  </si>
  <si>
    <t xml:space="preserve">Работы по уборке помещений и мест общего пользования, относящихся к общему имуществу МКД </t>
  </si>
  <si>
    <t>Задолженность по оплате на конец отчетного периода: п.1+п.3-п.4</t>
  </si>
  <si>
    <t xml:space="preserve">Комиссионное вознаграждение за сбор и перечисление платы за ЖКУ </t>
  </si>
  <si>
    <t>Налог УСН</t>
  </si>
  <si>
    <t>Расходы по содержанию и текущему ремонту общего имущества МКД</t>
  </si>
  <si>
    <t>Коммунальные услуги (отопление, водоснабжение и водоотведение, электроэнергия), руб.</t>
  </si>
  <si>
    <r>
      <t>Содержание и текущий ремонт конструктивных элементов жилых зданий, внутридомового инженерного оборудования, относящегося к общему имуществу МКД</t>
    </r>
    <r>
      <rPr>
        <sz val="10"/>
        <rFont val="Calibri"/>
        <family val="2"/>
        <charset val="204"/>
      </rPr>
      <t>*</t>
    </r>
  </si>
  <si>
    <r>
      <t xml:space="preserve"> Прочие работы по благоустройству территории</t>
    </r>
    <r>
      <rPr>
        <sz val="10"/>
        <rFont val="Calibri"/>
        <family val="2"/>
        <charset val="204"/>
      </rPr>
      <t>*</t>
    </r>
  </si>
  <si>
    <t xml:space="preserve">Перерасход (экономия) по выполненным работам на начало года  </t>
  </si>
  <si>
    <t xml:space="preserve"> Работы по сбору и вывозу твердых бытовых отходов и КГМ</t>
  </si>
  <si>
    <t>Услуги и работы по управлению МКД</t>
  </si>
  <si>
    <t>6.1.11</t>
  </si>
  <si>
    <t>6.1.12</t>
  </si>
  <si>
    <t>6.1.13</t>
  </si>
  <si>
    <t>6.1.14</t>
  </si>
  <si>
    <t>Прочие (поступления) доходы от использования общего имущества</t>
  </si>
  <si>
    <t>Содержание аварийной службы</t>
  </si>
  <si>
    <t>Страхование лифтов</t>
  </si>
  <si>
    <t>6.1.15</t>
  </si>
  <si>
    <t>Ремонт оборудования котельных и реагенты</t>
  </si>
  <si>
    <t>6.2.5</t>
  </si>
  <si>
    <t>6.8</t>
  </si>
  <si>
    <t>9</t>
  </si>
  <si>
    <t>9.1</t>
  </si>
  <si>
    <t>9.2</t>
  </si>
  <si>
    <t>9.3</t>
  </si>
  <si>
    <t>Начислено поставщиком коммунального ресурса</t>
  </si>
  <si>
    <t>9.4</t>
  </si>
  <si>
    <t>9.5</t>
  </si>
  <si>
    <t>9.6</t>
  </si>
  <si>
    <t>9.7</t>
  </si>
  <si>
    <t>Задолженность на начало отчетного периода перед поставщиком</t>
  </si>
  <si>
    <t>Задолженность на конец отчетного периода перед поставщиком</t>
  </si>
  <si>
    <t>Задолженность потребителей на начало отчетного периода</t>
  </si>
  <si>
    <t>9.8</t>
  </si>
  <si>
    <t>Начислено потребителям</t>
  </si>
  <si>
    <t>Оплачено потребителями</t>
  </si>
  <si>
    <t>9.9</t>
  </si>
  <si>
    <t>Задолженность потребителей на конец отчетного периода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</si>
  <si>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</si>
  <si>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</si>
  <si>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</si>
  <si>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</si>
  <si>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</si>
  <si>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</si>
  <si>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</si>
  <si>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</si>
  <si>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</si>
  <si>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</si>
  <si>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</si>
  <si>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</si>
  <si>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</si>
  <si>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</si>
  <si>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</si>
  <si>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</si>
  <si>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</si>
  <si>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</si>
  <si>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</si>
  <si>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</si>
  <si>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Водоснабжение и водоотведение (МУП "Владимирводоканал")</t>
  </si>
  <si>
    <t>Электроснабжение (ОАО "Владимирские коммунальные системы")</t>
  </si>
  <si>
    <t>Объем поставленного коммунального ресурса, куб.м.</t>
  </si>
  <si>
    <t>Объем поставленного коммунального ресурса, кВт/ч</t>
  </si>
  <si>
    <t>Газоснабжение для нужд отопления и подогрева воды (ООО "Газпром межрегионгаз Владимир")</t>
  </si>
  <si>
    <t>Коммунальные услуги ОДН (водоснабжение и водоотведение)(по объемам сверх установленных нормативов)</t>
  </si>
  <si>
    <t>Ямочный ремонт проезжей части придомовой территории</t>
  </si>
  <si>
    <t>6.1.16</t>
  </si>
  <si>
    <t>имущества МКД по ул. Безыменского, д. № 17Г за 2014 год</t>
  </si>
  <si>
    <t>Оплачено поставщику коммунального ресурса</t>
  </si>
  <si>
    <t>Поверка газоанализаторов (4 шт)</t>
  </si>
  <si>
    <t>Поверка общедомовых водосчетчиков (3 шт)</t>
  </si>
  <si>
    <t>Поверка манометров, напорометров, тягометров, тягонапорометров (10 шт)</t>
  </si>
  <si>
    <t xml:space="preserve">Долг по оплате на начало года  </t>
  </si>
  <si>
    <t>Косметический ремонт 1 этажей подъездов (с 1 по 7 )</t>
  </si>
  <si>
    <t>Изготовление и установка металлических ограждений на футбольном поле</t>
  </si>
  <si>
    <t>Изготовление и установка металлических перил у подъездов № 8,9,10,11,12</t>
  </si>
  <si>
    <t>Поверка теплосчетчиков на отопление и ГВС (1 шт + 1 шт)</t>
  </si>
  <si>
    <t xml:space="preserve"> Расходы по благоустройству и обеспечению санитарного состояния жилых домов и придомовой территории - всего, в т. ч.:</t>
  </si>
  <si>
    <t>Работы по обеспечению санитарного состояния жилых домов и придомовой территории (в т.ч. механизированная уборка снега)</t>
  </si>
  <si>
    <t>6.5</t>
  </si>
  <si>
    <t>месяц</t>
  </si>
  <si>
    <t>Наименование (виды) работ (услуг)</t>
  </si>
  <si>
    <t>объект</t>
  </si>
  <si>
    <t>ед. изм.</t>
  </si>
  <si>
    <t>объем</t>
  </si>
  <si>
    <t>январь</t>
  </si>
  <si>
    <t>снятие показаний ОДПУ воды, электроэнергии, газа, тепла и передача их в РСО</t>
  </si>
  <si>
    <t>узел учета, подвал, котельная</t>
  </si>
  <si>
    <t>шт</t>
  </si>
  <si>
    <t>снятие показаний квартирных электросчетчиков, офисных электросчетчиков и водосчетчиков</t>
  </si>
  <si>
    <t>лестничные клетки и офисы</t>
  </si>
  <si>
    <t xml:space="preserve">регулировка системы отопления: ликвидация воздушных пробок </t>
  </si>
  <si>
    <t>стояки отопления</t>
  </si>
  <si>
    <t>ремонт электрооборудования (смена автоматов)</t>
  </si>
  <si>
    <t>щит питания лифтов</t>
  </si>
  <si>
    <t>смена лапм накаливания МОП</t>
  </si>
  <si>
    <t>МОП (с 1 по 7 подъзды)</t>
  </si>
  <si>
    <t>м</t>
  </si>
  <si>
    <t>смена электросчетчиков (по гарантии)</t>
  </si>
  <si>
    <t>кв.152,216,17,140</t>
  </si>
  <si>
    <t>прочистка внутренней канализации</t>
  </si>
  <si>
    <t>подвал, 6 подъезд</t>
  </si>
  <si>
    <t xml:space="preserve">смена  замка </t>
  </si>
  <si>
    <t>машинное отделение (5 подъезд)</t>
  </si>
  <si>
    <t>шт.</t>
  </si>
  <si>
    <t>заготовка пескосолянной смеси, реагентов для посыпки тротуаров</t>
  </si>
  <si>
    <t>закупка, завоз</t>
  </si>
  <si>
    <t>кг</t>
  </si>
  <si>
    <t>50/1500</t>
  </si>
  <si>
    <t>содержание хоккейного корта: заливка льда, очистка от снега</t>
  </si>
  <si>
    <t>хоккейный корт</t>
  </si>
  <si>
    <t>отключение от электроснабжения гирлянд, снятие елочных украшений, демонтаж новогодней елки</t>
  </si>
  <si>
    <t>придомовая территория</t>
  </si>
  <si>
    <t>февраль</t>
  </si>
  <si>
    <t>осмотр внутридомового инженерного оборудования</t>
  </si>
  <si>
    <t>система отопления в МОП, 1,2,3 подъезд</t>
  </si>
  <si>
    <t>кв.м.</t>
  </si>
  <si>
    <t>Осмотр линий электрических сетей, электрооборудования в МОП</t>
  </si>
  <si>
    <t>система электроснабжения, элетрооборудование, подъезд № 1,2,3</t>
  </si>
  <si>
    <t>лест.пл.</t>
  </si>
  <si>
    <t>опломбировка счетчиков воды</t>
  </si>
  <si>
    <t>кв.34,282</t>
  </si>
  <si>
    <t>МОП</t>
  </si>
  <si>
    <t>кв. 238,149,251</t>
  </si>
  <si>
    <t>установка фото - реле (уличное освещение)</t>
  </si>
  <si>
    <t>арка (между 3 и 4 подъездом)</t>
  </si>
  <si>
    <t xml:space="preserve">изготовление и установка пандуса  </t>
  </si>
  <si>
    <t>6 подъезд</t>
  </si>
  <si>
    <t>содержание хоккейного корта: заливка котка и очистка от снега</t>
  </si>
  <si>
    <t>март</t>
  </si>
  <si>
    <t>Осмотр системы отопления в МОП</t>
  </si>
  <si>
    <t>система отопления в МОП, подъезд № 4,5</t>
  </si>
  <si>
    <t>система электроснабжения в МОП, электрообрудование, подъезд № 4,5</t>
  </si>
  <si>
    <t>МОП ( с 1 по 7 подъезд)</t>
  </si>
  <si>
    <t>кв.136,103</t>
  </si>
  <si>
    <t>установка доводчика на входной двери</t>
  </si>
  <si>
    <t>апрель</t>
  </si>
  <si>
    <t>система отопления в МОП, подъезд № 6,7</t>
  </si>
  <si>
    <t>система электроснабжения и электрооборудования в МОП, подъезд № 6,7</t>
  </si>
  <si>
    <t>весенний (общий) осмотр дома</t>
  </si>
  <si>
    <t>МОП, здание дома</t>
  </si>
  <si>
    <t>подвал (п.3)</t>
  </si>
  <si>
    <t>ремонт подводки к радиатору (обжим прессфитингов)</t>
  </si>
  <si>
    <t>смена ламп накаливания МОП</t>
  </si>
  <si>
    <t>установка светильников с датчиками движения (замена)</t>
  </si>
  <si>
    <t>смена электросчетчика (по гарантии)</t>
  </si>
  <si>
    <t>кв. 263,213</t>
  </si>
  <si>
    <t xml:space="preserve">лестничные клетки  </t>
  </si>
  <si>
    <t>ремонт светильников</t>
  </si>
  <si>
    <t>подъезды 1-7,вход в подвал</t>
  </si>
  <si>
    <t>ремонт выключателей</t>
  </si>
  <si>
    <t>ремонт входных дверей (смена личины)</t>
  </si>
  <si>
    <t>1-я колясочная</t>
  </si>
  <si>
    <t>ремонт отмостки</t>
  </si>
  <si>
    <t>5 подъезд</t>
  </si>
  <si>
    <t>покраска ограждения</t>
  </si>
  <si>
    <t>детская площадка</t>
  </si>
  <si>
    <t>окраска цоколя (арка жилого дома)</t>
  </si>
  <si>
    <t>арка жилого дома</t>
  </si>
  <si>
    <t>покраска бетонных столбов уличного освещения</t>
  </si>
  <si>
    <t>изготовление трапа на контейнерной площадке для съезда контейнеров</t>
  </si>
  <si>
    <t>контейнерная площадка</t>
  </si>
  <si>
    <t>завоз песка на детскую площадку</t>
  </si>
  <si>
    <t>м3</t>
  </si>
  <si>
    <t>изготовление ящика для утилизации ртутьсодержащих ламп</t>
  </si>
  <si>
    <t>подвал</t>
  </si>
  <si>
    <t>май</t>
  </si>
  <si>
    <t>Проверка технического состояния, показаний, сроков службы ИПУ воды (ХВС и ГВС)</t>
  </si>
  <si>
    <t>жилые помещения- 1,2,3,4 подъезды</t>
  </si>
  <si>
    <t>кв.44,143,106,128,108,20,65</t>
  </si>
  <si>
    <t>кв. 1</t>
  </si>
  <si>
    <t xml:space="preserve">ремонт входных дверей: установка доводчика                                                                                                              </t>
  </si>
  <si>
    <t>7 подъезд - тамбурная дверь</t>
  </si>
  <si>
    <t>озеленение:  устройство цветников, посадка цветов, полив</t>
  </si>
  <si>
    <t>цветники</t>
  </si>
  <si>
    <t xml:space="preserve">                             завоз земли, удобрения</t>
  </si>
  <si>
    <t>цветники, газоны</t>
  </si>
  <si>
    <t>куб.м.</t>
  </si>
  <si>
    <t>озеленение - посадка деревьев (туи)</t>
  </si>
  <si>
    <t>придомовая территория (со стороны фасада)</t>
  </si>
  <si>
    <t>окос придомовой территории</t>
  </si>
  <si>
    <t>газоны (придомовая территория)</t>
  </si>
  <si>
    <t>покраска оборудования детской площадки</t>
  </si>
  <si>
    <t>придомовая территория, детская площадка</t>
  </si>
  <si>
    <t>покраска поребриков</t>
  </si>
  <si>
    <t>тротуары</t>
  </si>
  <si>
    <t>м/п</t>
  </si>
  <si>
    <t>июнь</t>
  </si>
  <si>
    <t>жилые помещения- 5,6,7 подъезды</t>
  </si>
  <si>
    <t>подвал (п.6)</t>
  </si>
  <si>
    <t>ремонт сгонов у трубопроводов диаметром 20мм</t>
  </si>
  <si>
    <t>подвал (п. 5)</t>
  </si>
  <si>
    <t>ремонт канализационных труб</t>
  </si>
  <si>
    <t>кв. 43,157,168,243</t>
  </si>
  <si>
    <t>устройство ограждения из колесных шин б/у</t>
  </si>
  <si>
    <t>придомовая территория (у футбольного поля)</t>
  </si>
  <si>
    <t>придомовая территория , тротуары</t>
  </si>
  <si>
    <t>благоустройство территории (разнос грунта на газоны)</t>
  </si>
  <si>
    <t>придомовая территория, газоны</t>
  </si>
  <si>
    <t>уход за цветниками, прополка, полив</t>
  </si>
  <si>
    <t>посев многолетних трав (газонной травы)</t>
  </si>
  <si>
    <t>газоны</t>
  </si>
  <si>
    <t>м2</t>
  </si>
  <si>
    <t>июль</t>
  </si>
  <si>
    <t>ремонт стояка ГВС</t>
  </si>
  <si>
    <t>тех.этаж</t>
  </si>
  <si>
    <t>м.п.</t>
  </si>
  <si>
    <t>кв. 204,246,109</t>
  </si>
  <si>
    <t>ВРУ</t>
  </si>
  <si>
    <t>6 подъезд - входная  дверь</t>
  </si>
  <si>
    <t>уход за цветниками: прополка, полив</t>
  </si>
  <si>
    <t xml:space="preserve">покраска решеток  </t>
  </si>
  <si>
    <t>котельная № 1,2</t>
  </si>
  <si>
    <t>ремонт полов в подъезде (смена плитки)</t>
  </si>
  <si>
    <t>6,7 подъезд</t>
  </si>
  <si>
    <t>ремонт ливневой канализации</t>
  </si>
  <si>
    <t>3,5,6 подъезд</t>
  </si>
  <si>
    <t>август</t>
  </si>
  <si>
    <t>кв.309,192,228,287,50,3,185</t>
  </si>
  <si>
    <t>подвал (п. 3)</t>
  </si>
  <si>
    <t>установка счетчика воды ОДПУ (после поверки)</t>
  </si>
  <si>
    <t xml:space="preserve">котельная № 1  </t>
  </si>
  <si>
    <t>кв. 116,246,109</t>
  </si>
  <si>
    <t>подготовка системы отпления к эксплуатации в зимний период: промывка системы отопления</t>
  </si>
  <si>
    <t>система отопления</t>
  </si>
  <si>
    <t>полготовка системы отопленияк эксплуатации в зимний период:опрессовка системы отопления</t>
  </si>
  <si>
    <t>ремонт фасада дома (покраска цоколя)</t>
  </si>
  <si>
    <t>жилой дом, цоколь</t>
  </si>
  <si>
    <t>сентябрь</t>
  </si>
  <si>
    <t>подъезд № 1,2,3</t>
  </si>
  <si>
    <t>осенний (общий) осмотр дома</t>
  </si>
  <si>
    <t>кв.185,279,2,130</t>
  </si>
  <si>
    <t>смена счетчика воды</t>
  </si>
  <si>
    <t>котельная № 1 - ОДПУ</t>
  </si>
  <si>
    <t>кв. 261,124,104,155,143,94</t>
  </si>
  <si>
    <t>установка информационных досок в подъездах с телефонами аварийных служб</t>
  </si>
  <si>
    <t xml:space="preserve">подъезды </t>
  </si>
  <si>
    <t>октябрь</t>
  </si>
  <si>
    <t>подъезд № 4,5</t>
  </si>
  <si>
    <t>кв.216,219,18,22,218</t>
  </si>
  <si>
    <t>кв. 316,33</t>
  </si>
  <si>
    <t>закупка, доставка, монтаж и демонтаж пандуса</t>
  </si>
  <si>
    <t>2 подъезд</t>
  </si>
  <si>
    <t>изготовление  и установка металличсеких секций (декоративный забор)</t>
  </si>
  <si>
    <t>придомовая территория (фасад дома, 1 часть)</t>
  </si>
  <si>
    <t>сек</t>
  </si>
  <si>
    <t>посадка деревьев (сосен)</t>
  </si>
  <si>
    <t xml:space="preserve">придомовая территория  </t>
  </si>
  <si>
    <t>ноябрь</t>
  </si>
  <si>
    <t>подъезд № 6,7</t>
  </si>
  <si>
    <t>кв.10,317</t>
  </si>
  <si>
    <t>подвал (п. 6)</t>
  </si>
  <si>
    <t>восстановление освещения (установка реле на светильнике)</t>
  </si>
  <si>
    <t>арка дома</t>
  </si>
  <si>
    <t>ремонт дверей (навеска пружины)</t>
  </si>
  <si>
    <t>2,4,5 подъезды - тамбурные двери</t>
  </si>
  <si>
    <t>ремонт дверей (замена личины)</t>
  </si>
  <si>
    <t>4 подъезд - колясочная</t>
  </si>
  <si>
    <t>ремонт стены помещения колясочной</t>
  </si>
  <si>
    <t xml:space="preserve">5 подъезд </t>
  </si>
  <si>
    <t>укрепление ограждения</t>
  </si>
  <si>
    <t>футбольное поле</t>
  </si>
  <si>
    <t>содержание хоккейного корта: заливка катка (вода)</t>
  </si>
  <si>
    <t>изготовление металличсекого декоративного забора</t>
  </si>
  <si>
    <t>придомовая территория (фасад дома, 2 часть)</t>
  </si>
  <si>
    <t xml:space="preserve">декабрь </t>
  </si>
  <si>
    <t>кв.215,273,103,220</t>
  </si>
  <si>
    <t>восстановление освещения (установка фотореле)</t>
  </si>
  <si>
    <t>ремонт полов (замена керамической плитки)</t>
  </si>
  <si>
    <t>7 подъезд - 3 этаж</t>
  </si>
  <si>
    <t>ремонт входных дверей (замена доводчика)</t>
  </si>
  <si>
    <t>содержание катка: заливка катка (вода)</t>
  </si>
  <si>
    <t xml:space="preserve">изготовление металлическогодекоративного забора </t>
  </si>
  <si>
    <t>установка планируется в апреле 2015г. на газоне с торца дома</t>
  </si>
  <si>
    <t>450/1000</t>
  </si>
  <si>
    <t>теплоизоляция розлива ГВС и розлива отопления</t>
  </si>
  <si>
    <t>подвальное помещение с 5 по 7 подъезд</t>
  </si>
  <si>
    <t>закупка доставка, монтаж и демонтаж пандуса</t>
  </si>
  <si>
    <t>кв.65,45,87,86,100,40,173,233,75,112, 295,298,243,168,8,208,286,157,183,77,97,29,188,191,245,299,165,304,292, 177, 264,292,227, 285,119,98,46</t>
  </si>
  <si>
    <t>кв.84,164,13,305,28,21,93,202,211,68,33,147,189,221,205,166,160, 269,116,95,172,70,256,278,187</t>
  </si>
  <si>
    <t xml:space="preserve">Отчет по затратам на содержание и текущий ремонт общего </t>
  </si>
  <si>
    <t>кв.16,18,24,29,48,42,86,95,100,110,120,132,104,140,149,165,169,171, 190,199</t>
  </si>
  <si>
    <t xml:space="preserve">закупка и установка новогодней ели; закупка гирлянд и игрушек, украшение новогодней ели; подключение гирлянд к электросети </t>
  </si>
  <si>
    <t>* Расшифровка работ п. 6.1.1 и 6.2.4  на следующем листе</t>
  </si>
  <si>
    <t>АА</t>
  </si>
  <si>
    <t>ремонт групповых эл.щитов на лестничных клетках</t>
  </si>
  <si>
    <t>ремонт групповых эл.щитов на лестничных клетках со сменой автоматов</t>
  </si>
  <si>
    <t>ремонт групповых эл.щитов на лестничных клетках без смены автоматов</t>
  </si>
  <si>
    <t>ремонт групповых электрощитов на лестничных клетках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</si>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</sst>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wrapText="1"/>
    </xf>
    <xf numFmtId="0" fontId="0" fillId="0" borderId="0" xfId="0" applyAlignment="1">
      <alignment horizontal="center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9" fillId="0" borderId="1" xfId="0" quotePrefix="1" applyNumberFormat="1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2" borderId="5" xfId="1" applyFont="1" applyFill="1" applyBorder="1" applyAlignment="1">
      <alignment horizontal="left" vertical="top" wrapText="1"/>
    </xf>
    <xf numFmtId="0" fontId="1" fillId="2" borderId="6" xfId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" fontId="9" fillId="0" borderId="7" xfId="0" quotePrefix="1" applyNumberFormat="1" applyFont="1" applyBorder="1" applyAlignment="1">
      <alignment horizontal="center" vertical="center"/>
    </xf>
    <xf numFmtId="4" fontId="9" fillId="0" borderId="7" xfId="0" quotePrefix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4" fillId="2" borderId="5" xfId="1" applyFont="1" applyFill="1" applyBorder="1" applyAlignment="1">
      <alignment horizontal="left" wrapText="1"/>
    </xf>
    <xf numFmtId="0" fontId="4" fillId="2" borderId="4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1" fillId="2" borderId="5" xfId="1" applyFont="1" applyFill="1" applyBorder="1" applyAlignment="1">
      <alignment horizontal="left" wrapText="1"/>
    </xf>
    <xf numFmtId="0" fontId="1" fillId="2" borderId="6" xfId="1" applyFont="1" applyFill="1" applyBorder="1" applyAlignment="1">
      <alignment horizontal="left" wrapText="1"/>
    </xf>
    <xf numFmtId="0" fontId="1" fillId="0" borderId="5" xfId="1" applyFont="1" applyFill="1" applyBorder="1" applyAlignment="1">
      <alignment horizontal="left" wrapText="1"/>
    </xf>
    <xf numFmtId="0" fontId="1" fillId="0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4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6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tabSelected="1" topLeftCell="A70" workbookViewId="0">
      <selection activeCell="B73" sqref="B73:C73"/>
    </sheetView>
  </sheetViews>
  <sheetFormatPr defaultRowHeight="15"/>
  <cols>
    <col min="1" max="1" width="4.7109375" customWidth="1"/>
    <col min="2" max="2" width="56.5703125" customWidth="1"/>
    <col min="3" max="3" width="20.85546875" customWidth="1"/>
    <col min="4" max="4" width="22" customWidth="1"/>
  </cols>
  <sheetData>
    <row r="1" spans="1:4">
      <c r="A1" s="85" t="s">
        <v>322</v>
      </c>
      <c r="B1" s="85"/>
      <c r="C1" s="85"/>
      <c r="D1" s="85"/>
    </row>
    <row r="2" spans="1:4">
      <c r="A2" s="85" t="s">
        <v>109</v>
      </c>
      <c r="B2" s="85"/>
      <c r="C2" s="85"/>
      <c r="D2" s="85"/>
    </row>
    <row r="3" spans="1:4" ht="14.25" customHeight="1">
      <c r="A3" s="6"/>
      <c r="B3" s="6"/>
      <c r="C3" s="6"/>
      <c r="D3" s="6"/>
    </row>
    <row r="4" spans="1:4">
      <c r="A4" s="86" t="s">
        <v>0</v>
      </c>
      <c r="B4" s="87" t="s">
        <v>25</v>
      </c>
      <c r="C4" s="88" t="s">
        <v>24</v>
      </c>
      <c r="D4" s="88" t="s">
        <v>47</v>
      </c>
    </row>
    <row r="5" spans="1:4" ht="56.25" customHeight="1">
      <c r="A5" s="86"/>
      <c r="B5" s="87"/>
      <c r="C5" s="89"/>
      <c r="D5" s="89"/>
    </row>
    <row r="6" spans="1:4">
      <c r="A6" s="1">
        <v>1</v>
      </c>
      <c r="B6" s="3" t="s">
        <v>114</v>
      </c>
      <c r="C6" s="7">
        <v>523424.98</v>
      </c>
      <c r="D6" s="7">
        <v>797984.13</v>
      </c>
    </row>
    <row r="7" spans="1:4" ht="25.5">
      <c r="A7" s="1">
        <v>2</v>
      </c>
      <c r="B7" s="3" t="s">
        <v>50</v>
      </c>
      <c r="C7" s="7">
        <v>-386683.77</v>
      </c>
      <c r="D7" s="9" t="s">
        <v>30</v>
      </c>
    </row>
    <row r="8" spans="1:4">
      <c r="A8" s="1" t="s">
        <v>15</v>
      </c>
      <c r="B8" s="3" t="s">
        <v>28</v>
      </c>
      <c r="C8" s="7">
        <v>3709765.14</v>
      </c>
      <c r="D8" s="7">
        <v>6102805.8499999996</v>
      </c>
    </row>
    <row r="9" spans="1:4">
      <c r="A9" s="1" t="s">
        <v>16</v>
      </c>
      <c r="B9" s="3" t="s">
        <v>27</v>
      </c>
      <c r="C9" s="7">
        <v>3776499.21</v>
      </c>
      <c r="D9" s="7">
        <v>6136087.75</v>
      </c>
    </row>
    <row r="10" spans="1:4" ht="25.5">
      <c r="A10" s="1" t="s">
        <v>17</v>
      </c>
      <c r="B10" s="3" t="s">
        <v>57</v>
      </c>
      <c r="C10" s="7">
        <f>3719.08+82071</f>
        <v>85790.080000000002</v>
      </c>
      <c r="D10" s="9" t="s">
        <v>30</v>
      </c>
    </row>
    <row r="11" spans="1:4">
      <c r="A11" s="1" t="s">
        <v>18</v>
      </c>
      <c r="B11" s="3" t="s">
        <v>34</v>
      </c>
      <c r="C11" s="15">
        <f>D45</f>
        <v>3576561.88</v>
      </c>
      <c r="D11" s="9" t="s">
        <v>30</v>
      </c>
    </row>
    <row r="12" spans="1:4" ht="26.25" customHeight="1">
      <c r="A12" s="1" t="s">
        <v>13</v>
      </c>
      <c r="B12" s="4" t="s">
        <v>43</v>
      </c>
      <c r="C12" s="11">
        <f>C6+C8-C9</f>
        <v>456690.91000000015</v>
      </c>
      <c r="D12" s="11">
        <f>D6+D8-D9</f>
        <v>764702.22999999952</v>
      </c>
    </row>
    <row r="13" spans="1:4" ht="26.25">
      <c r="A13" s="1" t="s">
        <v>14</v>
      </c>
      <c r="B13" s="5" t="s">
        <v>29</v>
      </c>
      <c r="C13" s="7">
        <f>C7+C9+C10-C11</f>
        <v>-100956.35999999987</v>
      </c>
      <c r="D13" s="9" t="s">
        <v>30</v>
      </c>
    </row>
    <row r="14" spans="1:4">
      <c r="A14" s="1" t="s">
        <v>64</v>
      </c>
      <c r="B14" s="63" t="s">
        <v>101</v>
      </c>
      <c r="C14" s="64"/>
      <c r="D14" s="65"/>
    </row>
    <row r="15" spans="1:4">
      <c r="A15" s="1" t="s">
        <v>65</v>
      </c>
      <c r="B15" s="66" t="s">
        <v>103</v>
      </c>
      <c r="C15" s="67"/>
      <c r="D15" s="18">
        <v>38148</v>
      </c>
    </row>
    <row r="16" spans="1:4">
      <c r="A16" s="1" t="s">
        <v>66</v>
      </c>
      <c r="B16" s="68" t="s">
        <v>73</v>
      </c>
      <c r="C16" s="69"/>
      <c r="D16" s="18">
        <v>75828.710000000006</v>
      </c>
    </row>
    <row r="17" spans="1:4">
      <c r="A17" s="1" t="s">
        <v>67</v>
      </c>
      <c r="B17" s="66" t="s">
        <v>68</v>
      </c>
      <c r="C17" s="67"/>
      <c r="D17" s="18">
        <v>1357579.17</v>
      </c>
    </row>
    <row r="18" spans="1:4">
      <c r="A18" s="1" t="s">
        <v>69</v>
      </c>
      <c r="B18" s="66" t="s">
        <v>110</v>
      </c>
      <c r="C18" s="67"/>
      <c r="D18" s="18">
        <v>1321196.98</v>
      </c>
    </row>
    <row r="19" spans="1:4">
      <c r="A19" s="1" t="s">
        <v>70</v>
      </c>
      <c r="B19" s="66" t="s">
        <v>74</v>
      </c>
      <c r="C19" s="67"/>
      <c r="D19" s="18">
        <f>D16+D17-D18</f>
        <v>112210.89999999991</v>
      </c>
    </row>
    <row r="20" spans="1:4">
      <c r="A20" s="20" t="s">
        <v>71</v>
      </c>
      <c r="B20" s="68" t="s">
        <v>75</v>
      </c>
      <c r="C20" s="69"/>
      <c r="D20" s="19">
        <v>170369.61</v>
      </c>
    </row>
    <row r="21" spans="1:4">
      <c r="A21" s="1" t="s">
        <v>72</v>
      </c>
      <c r="B21" s="68" t="s">
        <v>77</v>
      </c>
      <c r="C21" s="69"/>
      <c r="D21" s="19">
        <v>1306481.6100000001</v>
      </c>
    </row>
    <row r="22" spans="1:4">
      <c r="A22" s="1" t="s">
        <v>76</v>
      </c>
      <c r="B22" s="68" t="s">
        <v>78</v>
      </c>
      <c r="C22" s="69"/>
      <c r="D22" s="19">
        <v>1329356.6000000001</v>
      </c>
    </row>
    <row r="23" spans="1:4">
      <c r="A23" s="1" t="s">
        <v>79</v>
      </c>
      <c r="B23" s="66" t="s">
        <v>80</v>
      </c>
      <c r="C23" s="67"/>
      <c r="D23" s="18">
        <f>D20+D21-D22</f>
        <v>147494.62000000011</v>
      </c>
    </row>
    <row r="24" spans="1:4">
      <c r="A24" s="1" t="s">
        <v>81</v>
      </c>
      <c r="B24" s="70" t="s">
        <v>102</v>
      </c>
      <c r="C24" s="71"/>
      <c r="D24" s="72"/>
    </row>
    <row r="25" spans="1:4">
      <c r="A25" s="1" t="s">
        <v>82</v>
      </c>
      <c r="B25" s="66" t="s">
        <v>104</v>
      </c>
      <c r="C25" s="67"/>
      <c r="D25" s="18">
        <v>744890</v>
      </c>
    </row>
    <row r="26" spans="1:4">
      <c r="A26" s="1" t="s">
        <v>83</v>
      </c>
      <c r="B26" s="68" t="s">
        <v>73</v>
      </c>
      <c r="C26" s="69"/>
      <c r="D26" s="18">
        <v>152492.06</v>
      </c>
    </row>
    <row r="27" spans="1:4">
      <c r="A27" s="1" t="s">
        <v>84</v>
      </c>
      <c r="B27" s="66" t="s">
        <v>68</v>
      </c>
      <c r="C27" s="67"/>
      <c r="D27" s="18">
        <v>2728032.22</v>
      </c>
    </row>
    <row r="28" spans="1:4">
      <c r="A28" s="1" t="s">
        <v>85</v>
      </c>
      <c r="B28" s="66" t="s">
        <v>110</v>
      </c>
      <c r="C28" s="67"/>
      <c r="D28" s="18">
        <v>2750058.83</v>
      </c>
    </row>
    <row r="29" spans="1:4">
      <c r="A29" s="1" t="s">
        <v>86</v>
      </c>
      <c r="B29" s="66" t="s">
        <v>74</v>
      </c>
      <c r="C29" s="67"/>
      <c r="D29" s="18">
        <f>D26+D27-D28</f>
        <v>130465.45000000019</v>
      </c>
    </row>
    <row r="30" spans="1:4">
      <c r="A30" s="20" t="s">
        <v>87</v>
      </c>
      <c r="B30" s="68" t="s">
        <v>75</v>
      </c>
      <c r="C30" s="69"/>
      <c r="D30" s="19">
        <v>343372.57</v>
      </c>
    </row>
    <row r="31" spans="1:4">
      <c r="A31" s="1" t="s">
        <v>88</v>
      </c>
      <c r="B31" s="68" t="s">
        <v>77</v>
      </c>
      <c r="C31" s="69"/>
      <c r="D31" s="19">
        <f>2377124.64+325681.98</f>
        <v>2702806.62</v>
      </c>
    </row>
    <row r="32" spans="1:4">
      <c r="A32" s="1" t="s">
        <v>89</v>
      </c>
      <c r="B32" s="68" t="s">
        <v>78</v>
      </c>
      <c r="C32" s="69"/>
      <c r="D32" s="19">
        <f>2398210.77+324244.3</f>
        <v>2722455.07</v>
      </c>
    </row>
    <row r="33" spans="1:4">
      <c r="A33" s="1" t="s">
        <v>90</v>
      </c>
      <c r="B33" s="66" t="s">
        <v>80</v>
      </c>
      <c r="C33" s="67"/>
      <c r="D33" s="18">
        <f>D30+D31-D32</f>
        <v>323724.12000000011</v>
      </c>
    </row>
    <row r="34" spans="1:4">
      <c r="A34" s="1" t="s">
        <v>91</v>
      </c>
      <c r="B34" s="73" t="s">
        <v>105</v>
      </c>
      <c r="C34" s="74"/>
      <c r="D34" s="75"/>
    </row>
    <row r="35" spans="1:4">
      <c r="A35" s="1" t="s">
        <v>92</v>
      </c>
      <c r="B35" s="66" t="s">
        <v>103</v>
      </c>
      <c r="C35" s="67"/>
      <c r="D35" s="18">
        <v>506267</v>
      </c>
    </row>
    <row r="36" spans="1:4" ht="15.75" customHeight="1">
      <c r="A36" s="1" t="s">
        <v>93</v>
      </c>
      <c r="B36" s="68" t="s">
        <v>73</v>
      </c>
      <c r="C36" s="69"/>
      <c r="D36" s="18">
        <v>245835.88</v>
      </c>
    </row>
    <row r="37" spans="1:4">
      <c r="A37" s="1" t="s">
        <v>94</v>
      </c>
      <c r="B37" s="66" t="s">
        <v>68</v>
      </c>
      <c r="C37" s="67"/>
      <c r="D37" s="18">
        <v>2109996.08</v>
      </c>
    </row>
    <row r="38" spans="1:4">
      <c r="A38" s="1" t="s">
        <v>95</v>
      </c>
      <c r="B38" s="66" t="s">
        <v>110</v>
      </c>
      <c r="C38" s="67"/>
      <c r="D38" s="18">
        <v>2082597.4</v>
      </c>
    </row>
    <row r="39" spans="1:4">
      <c r="A39" s="1" t="s">
        <v>96</v>
      </c>
      <c r="B39" s="66" t="s">
        <v>74</v>
      </c>
      <c r="C39" s="67"/>
      <c r="D39" s="18">
        <f>D36+D37-D38</f>
        <v>273234.56000000006</v>
      </c>
    </row>
    <row r="40" spans="1:4">
      <c r="A40" s="20" t="s">
        <v>97</v>
      </c>
      <c r="B40" s="68" t="s">
        <v>75</v>
      </c>
      <c r="C40" s="69"/>
      <c r="D40" s="19">
        <v>284241.95</v>
      </c>
    </row>
    <row r="41" spans="1:4">
      <c r="A41" s="1" t="s">
        <v>98</v>
      </c>
      <c r="B41" s="68" t="s">
        <v>77</v>
      </c>
      <c r="C41" s="69"/>
      <c r="D41" s="19">
        <v>2093517.62</v>
      </c>
    </row>
    <row r="42" spans="1:4">
      <c r="A42" s="1" t="s">
        <v>99</v>
      </c>
      <c r="B42" s="68" t="s">
        <v>78</v>
      </c>
      <c r="C42" s="69"/>
      <c r="D42" s="19">
        <v>2084276.08</v>
      </c>
    </row>
    <row r="43" spans="1:4">
      <c r="A43" s="1" t="s">
        <v>100</v>
      </c>
      <c r="B43" s="66" t="s">
        <v>80</v>
      </c>
      <c r="C43" s="67"/>
      <c r="D43" s="18">
        <f>D40+D41-D42</f>
        <v>293483.49000000022</v>
      </c>
    </row>
    <row r="44" spans="1:4" ht="33.75" customHeight="1">
      <c r="A44" s="2"/>
      <c r="B44" s="90" t="s">
        <v>34</v>
      </c>
      <c r="C44" s="91"/>
      <c r="D44" s="16" t="s">
        <v>26</v>
      </c>
    </row>
    <row r="45" spans="1:4">
      <c r="A45" s="1" t="s">
        <v>18</v>
      </c>
      <c r="B45" s="97" t="s">
        <v>35</v>
      </c>
      <c r="C45" s="98"/>
      <c r="D45" s="21">
        <f>D46+D63+D69+D72+D73+D70+D71+D74</f>
        <v>3576561.88</v>
      </c>
    </row>
    <row r="46" spans="1:4">
      <c r="A46" s="1" t="s">
        <v>1</v>
      </c>
      <c r="B46" s="97" t="s">
        <v>46</v>
      </c>
      <c r="C46" s="98"/>
      <c r="D46" s="21">
        <f>SUM(D47:D62)</f>
        <v>1350926.7</v>
      </c>
    </row>
    <row r="47" spans="1:4" ht="30" customHeight="1">
      <c r="A47" s="1" t="s">
        <v>2</v>
      </c>
      <c r="B47" s="99" t="s">
        <v>48</v>
      </c>
      <c r="C47" s="99"/>
      <c r="D47" s="22">
        <v>497068.44</v>
      </c>
    </row>
    <row r="48" spans="1:4">
      <c r="A48" s="1" t="s">
        <v>3</v>
      </c>
      <c r="B48" s="13" t="s">
        <v>58</v>
      </c>
      <c r="C48" s="14"/>
      <c r="D48" s="22">
        <v>55492.44</v>
      </c>
    </row>
    <row r="49" spans="1:4" ht="17.25" customHeight="1">
      <c r="A49" s="1" t="s">
        <v>4</v>
      </c>
      <c r="B49" s="92" t="s">
        <v>41</v>
      </c>
      <c r="C49" s="93"/>
      <c r="D49" s="7">
        <v>43520.46</v>
      </c>
    </row>
    <row r="50" spans="1:4">
      <c r="A50" s="1" t="s">
        <v>5</v>
      </c>
      <c r="B50" s="78" t="s">
        <v>32</v>
      </c>
      <c r="C50" s="78"/>
      <c r="D50" s="7">
        <v>285600</v>
      </c>
    </row>
    <row r="51" spans="1:4">
      <c r="A51" s="1" t="s">
        <v>19</v>
      </c>
      <c r="B51" s="78" t="s">
        <v>33</v>
      </c>
      <c r="C51" s="78"/>
      <c r="D51" s="7">
        <v>15400</v>
      </c>
    </row>
    <row r="52" spans="1:4">
      <c r="A52" s="1" t="s">
        <v>20</v>
      </c>
      <c r="B52" s="95" t="s">
        <v>59</v>
      </c>
      <c r="C52" s="96"/>
      <c r="D52" s="7">
        <v>5075</v>
      </c>
    </row>
    <row r="53" spans="1:4">
      <c r="A53" s="1" t="s">
        <v>40</v>
      </c>
      <c r="B53" s="78" t="s">
        <v>61</v>
      </c>
      <c r="C53" s="78"/>
      <c r="D53" s="7">
        <v>18950</v>
      </c>
    </row>
    <row r="54" spans="1:4">
      <c r="A54" s="1" t="s">
        <v>21</v>
      </c>
      <c r="B54" s="95" t="s">
        <v>31</v>
      </c>
      <c r="C54" s="96"/>
      <c r="D54" s="7">
        <v>212808</v>
      </c>
    </row>
    <row r="55" spans="1:4">
      <c r="A55" s="1" t="s">
        <v>22</v>
      </c>
      <c r="B55" s="78" t="s">
        <v>39</v>
      </c>
      <c r="C55" s="78"/>
      <c r="D55" s="7">
        <v>4249.33</v>
      </c>
    </row>
    <row r="56" spans="1:4">
      <c r="A56" s="1" t="s">
        <v>23</v>
      </c>
      <c r="B56" s="94" t="s">
        <v>115</v>
      </c>
      <c r="C56" s="94"/>
      <c r="D56" s="7">
        <v>112000</v>
      </c>
    </row>
    <row r="57" spans="1:4">
      <c r="A57" s="1" t="s">
        <v>53</v>
      </c>
      <c r="B57" s="81" t="s">
        <v>116</v>
      </c>
      <c r="C57" s="82"/>
      <c r="D57" s="7">
        <v>35000</v>
      </c>
    </row>
    <row r="58" spans="1:4">
      <c r="A58" s="1" t="s">
        <v>54</v>
      </c>
      <c r="B58" s="81" t="s">
        <v>117</v>
      </c>
      <c r="C58" s="82"/>
      <c r="D58" s="7">
        <v>35880</v>
      </c>
    </row>
    <row r="59" spans="1:4">
      <c r="A59" s="1" t="s">
        <v>55</v>
      </c>
      <c r="B59" s="81" t="s">
        <v>118</v>
      </c>
      <c r="C59" s="82"/>
      <c r="D59" s="7">
        <v>15500</v>
      </c>
    </row>
    <row r="60" spans="1:4">
      <c r="A60" s="1" t="s">
        <v>56</v>
      </c>
      <c r="B60" s="81" t="s">
        <v>111</v>
      </c>
      <c r="C60" s="82"/>
      <c r="D60" s="7">
        <v>7552</v>
      </c>
    </row>
    <row r="61" spans="1:4">
      <c r="A61" s="1" t="s">
        <v>60</v>
      </c>
      <c r="B61" s="81" t="s">
        <v>112</v>
      </c>
      <c r="C61" s="82"/>
      <c r="D61" s="7">
        <v>2429.16</v>
      </c>
    </row>
    <row r="62" spans="1:4">
      <c r="A62" s="17" t="s">
        <v>108</v>
      </c>
      <c r="B62" s="81" t="s">
        <v>113</v>
      </c>
      <c r="C62" s="82"/>
      <c r="D62" s="7">
        <v>4401.87</v>
      </c>
    </row>
    <row r="63" spans="1:4" ht="25.5" customHeight="1">
      <c r="A63" s="1" t="s">
        <v>6</v>
      </c>
      <c r="B63" s="76" t="s">
        <v>119</v>
      </c>
      <c r="C63" s="76"/>
      <c r="D63" s="8">
        <f>SUM(D64:D68)</f>
        <v>1265941.5499999998</v>
      </c>
    </row>
    <row r="64" spans="1:4" ht="26.25" customHeight="1">
      <c r="A64" s="1" t="s">
        <v>7</v>
      </c>
      <c r="B64" s="77" t="s">
        <v>120</v>
      </c>
      <c r="C64" s="77"/>
      <c r="D64" s="15">
        <f>10800+12280.47+244654.74-997</f>
        <v>266738.20999999996</v>
      </c>
    </row>
    <row r="65" spans="1:4" ht="26.25" customHeight="1">
      <c r="A65" s="1" t="s">
        <v>8</v>
      </c>
      <c r="B65" s="77" t="s">
        <v>42</v>
      </c>
      <c r="C65" s="77"/>
      <c r="D65" s="15">
        <f>9991.66+244091.26</f>
        <v>254082.92</v>
      </c>
    </row>
    <row r="66" spans="1:4">
      <c r="A66" s="1" t="s">
        <v>9</v>
      </c>
      <c r="B66" s="78" t="s">
        <v>51</v>
      </c>
      <c r="C66" s="78"/>
      <c r="D66" s="15">
        <v>350550.4</v>
      </c>
    </row>
    <row r="67" spans="1:4">
      <c r="A67" s="1" t="s">
        <v>10</v>
      </c>
      <c r="B67" s="77" t="s">
        <v>49</v>
      </c>
      <c r="C67" s="77"/>
      <c r="D67" s="15">
        <v>387673.62</v>
      </c>
    </row>
    <row r="68" spans="1:4">
      <c r="A68" s="1" t="s">
        <v>62</v>
      </c>
      <c r="B68" s="81" t="s">
        <v>107</v>
      </c>
      <c r="C68" s="82"/>
      <c r="D68" s="7">
        <v>6896.4</v>
      </c>
    </row>
    <row r="69" spans="1:4">
      <c r="A69" s="1" t="s">
        <v>11</v>
      </c>
      <c r="B69" s="76" t="s">
        <v>52</v>
      </c>
      <c r="C69" s="76"/>
      <c r="D69" s="10">
        <v>872115.45</v>
      </c>
    </row>
    <row r="70" spans="1:4">
      <c r="A70" s="1" t="s">
        <v>12</v>
      </c>
      <c r="B70" s="83" t="s">
        <v>44</v>
      </c>
      <c r="C70" s="84"/>
      <c r="D70" s="8">
        <v>1148.96</v>
      </c>
    </row>
    <row r="71" spans="1:4">
      <c r="A71" s="1" t="s">
        <v>121</v>
      </c>
      <c r="B71" s="79" t="s">
        <v>38</v>
      </c>
      <c r="C71" s="80"/>
      <c r="D71" s="10">
        <v>2162.64</v>
      </c>
    </row>
    <row r="72" spans="1:4">
      <c r="A72" s="1" t="s">
        <v>36</v>
      </c>
      <c r="B72" s="63" t="s">
        <v>45</v>
      </c>
      <c r="C72" s="65"/>
      <c r="D72" s="10">
        <v>38623</v>
      </c>
    </row>
    <row r="73" spans="1:4" ht="17.25" customHeight="1">
      <c r="A73" s="1" t="s">
        <v>37</v>
      </c>
      <c r="B73" s="63" t="s">
        <v>331</v>
      </c>
      <c r="C73" s="65"/>
      <c r="D73" s="10">
        <v>11702.76</v>
      </c>
    </row>
    <row r="74" spans="1:4" ht="25.5" customHeight="1">
      <c r="A74" s="1" t="s">
        <v>63</v>
      </c>
      <c r="B74" s="63" t="s">
        <v>106</v>
      </c>
      <c r="C74" s="65"/>
      <c r="D74" s="10">
        <v>33940.82</v>
      </c>
    </row>
    <row r="76" spans="1:4" ht="23.25" customHeight="1">
      <c r="A76" s="12" t="s">
        <v>325</v>
      </c>
    </row>
  </sheetData>
  <mergeCells count="66">
    <mergeCell ref="B61:C61"/>
    <mergeCell ref="B60:C60"/>
    <mergeCell ref="B62:C62"/>
    <mergeCell ref="B45:C45"/>
    <mergeCell ref="B47:C47"/>
    <mergeCell ref="B57:C57"/>
    <mergeCell ref="B54:C54"/>
    <mergeCell ref="B51:C51"/>
    <mergeCell ref="B59:C59"/>
    <mergeCell ref="B53:C53"/>
    <mergeCell ref="B55:C55"/>
    <mergeCell ref="B56:C56"/>
    <mergeCell ref="B52:C52"/>
    <mergeCell ref="B58:C58"/>
    <mergeCell ref="B46:C46"/>
    <mergeCell ref="B32:C32"/>
    <mergeCell ref="B33:C33"/>
    <mergeCell ref="B40:C40"/>
    <mergeCell ref="B41:C41"/>
    <mergeCell ref="B36:C36"/>
    <mergeCell ref="B50:C50"/>
    <mergeCell ref="A1:D1"/>
    <mergeCell ref="A2:D2"/>
    <mergeCell ref="A4:A5"/>
    <mergeCell ref="B4:B5"/>
    <mergeCell ref="C4:C5"/>
    <mergeCell ref="D4:D5"/>
    <mergeCell ref="B44:C44"/>
    <mergeCell ref="B49:C49"/>
    <mergeCell ref="B15:C15"/>
    <mergeCell ref="B29:C29"/>
    <mergeCell ref="B74:C74"/>
    <mergeCell ref="B73:C73"/>
    <mergeCell ref="B63:C63"/>
    <mergeCell ref="B64:C64"/>
    <mergeCell ref="B65:C65"/>
    <mergeCell ref="B66:C66"/>
    <mergeCell ref="B67:C67"/>
    <mergeCell ref="B69:C69"/>
    <mergeCell ref="B72:C72"/>
    <mergeCell ref="B71:C71"/>
    <mergeCell ref="B68:C68"/>
    <mergeCell ref="B70:C70"/>
    <mergeCell ref="B30:C30"/>
    <mergeCell ref="B43:C43"/>
    <mergeCell ref="B19:C19"/>
    <mergeCell ref="B23:C23"/>
    <mergeCell ref="B24:D24"/>
    <mergeCell ref="B20:C20"/>
    <mergeCell ref="B21:C21"/>
    <mergeCell ref="B22:C22"/>
    <mergeCell ref="B38:C38"/>
    <mergeCell ref="B37:C37"/>
    <mergeCell ref="B31:C31"/>
    <mergeCell ref="B39:C39"/>
    <mergeCell ref="B42:C42"/>
    <mergeCell ref="B34:D34"/>
    <mergeCell ref="B35:C35"/>
    <mergeCell ref="B14:D14"/>
    <mergeCell ref="B25:C25"/>
    <mergeCell ref="B26:C26"/>
    <mergeCell ref="B27:C27"/>
    <mergeCell ref="B28:C28"/>
    <mergeCell ref="B16:C16"/>
    <mergeCell ref="B17:C17"/>
    <mergeCell ref="B18:C18"/>
  </mergeCells>
  <pageMargins left="0.31496062992125984" right="0.11811023622047245" top="0.35433070866141736" bottom="0.15748031496062992" header="0.31496062992125984" footer="0.31496062992125984"/>
  <pageSetup paperSize="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"/>
  <sheetViews>
    <sheetView topLeftCell="A157" workbookViewId="0">
      <selection activeCell="H5" sqref="H5"/>
    </sheetView>
  </sheetViews>
  <sheetFormatPr defaultRowHeight="15"/>
  <cols>
    <col min="1" max="1" width="6.85546875" customWidth="1"/>
    <col min="2" max="2" width="10.140625" customWidth="1"/>
    <col min="3" max="3" width="63.5703125" customWidth="1"/>
    <col min="4" max="4" width="28.85546875" customWidth="1"/>
    <col min="5" max="5" width="12" customWidth="1"/>
    <col min="6" max="6" width="11.7109375" customWidth="1"/>
  </cols>
  <sheetData>
    <row r="1" spans="1:6">
      <c r="A1" s="23" t="s">
        <v>326</v>
      </c>
      <c r="B1" s="24"/>
      <c r="C1" s="24"/>
      <c r="D1" s="24"/>
      <c r="E1" s="24"/>
      <c r="F1" s="24"/>
    </row>
    <row r="2" spans="1:6">
      <c r="A2" s="104" t="s">
        <v>0</v>
      </c>
      <c r="B2" s="105" t="s">
        <v>122</v>
      </c>
      <c r="C2" s="104" t="s">
        <v>123</v>
      </c>
      <c r="D2" s="104" t="s">
        <v>124</v>
      </c>
      <c r="E2" s="104" t="s">
        <v>125</v>
      </c>
      <c r="F2" s="104" t="s">
        <v>126</v>
      </c>
    </row>
    <row r="3" spans="1:6">
      <c r="A3" s="104"/>
      <c r="B3" s="106"/>
      <c r="C3" s="104"/>
      <c r="D3" s="104"/>
      <c r="E3" s="104"/>
      <c r="F3" s="104"/>
    </row>
    <row r="4" spans="1:6" ht="30">
      <c r="A4" s="25">
        <v>1</v>
      </c>
      <c r="B4" s="26" t="s">
        <v>127</v>
      </c>
      <c r="C4" s="27" t="s">
        <v>128</v>
      </c>
      <c r="D4" s="28" t="s">
        <v>129</v>
      </c>
      <c r="E4" s="29" t="s">
        <v>130</v>
      </c>
      <c r="F4" s="30">
        <v>24</v>
      </c>
    </row>
    <row r="5" spans="1:6" ht="30">
      <c r="A5" s="25">
        <v>2</v>
      </c>
      <c r="B5" s="26" t="s">
        <v>127</v>
      </c>
      <c r="C5" s="27" t="s">
        <v>131</v>
      </c>
      <c r="D5" s="28" t="s">
        <v>132</v>
      </c>
      <c r="E5" s="29" t="s">
        <v>130</v>
      </c>
      <c r="F5" s="30">
        <f>318+15</f>
        <v>333</v>
      </c>
    </row>
    <row r="6" spans="1:6">
      <c r="A6" s="25">
        <v>3</v>
      </c>
      <c r="B6" s="26" t="s">
        <v>127</v>
      </c>
      <c r="C6" s="27" t="s">
        <v>133</v>
      </c>
      <c r="D6" s="31" t="s">
        <v>134</v>
      </c>
      <c r="E6" s="29" t="s">
        <v>130</v>
      </c>
      <c r="F6" s="30">
        <v>38</v>
      </c>
    </row>
    <row r="7" spans="1:6">
      <c r="A7" s="25">
        <v>4</v>
      </c>
      <c r="B7" s="26" t="s">
        <v>127</v>
      </c>
      <c r="C7" s="32" t="s">
        <v>135</v>
      </c>
      <c r="D7" s="28" t="s">
        <v>136</v>
      </c>
      <c r="E7" s="29" t="s">
        <v>130</v>
      </c>
      <c r="F7" s="30">
        <v>13</v>
      </c>
    </row>
    <row r="8" spans="1:6">
      <c r="A8" s="25">
        <v>5</v>
      </c>
      <c r="B8" s="26" t="s">
        <v>127</v>
      </c>
      <c r="C8" s="27" t="s">
        <v>137</v>
      </c>
      <c r="D8" s="28" t="s">
        <v>138</v>
      </c>
      <c r="E8" s="29" t="s">
        <v>139</v>
      </c>
      <c r="F8" s="30">
        <v>28</v>
      </c>
    </row>
    <row r="9" spans="1:6">
      <c r="A9" s="25">
        <v>6</v>
      </c>
      <c r="B9" s="26" t="s">
        <v>127</v>
      </c>
      <c r="C9" s="27" t="s">
        <v>140</v>
      </c>
      <c r="D9" s="31" t="s">
        <v>141</v>
      </c>
      <c r="E9" s="29" t="s">
        <v>130</v>
      </c>
      <c r="F9" s="25">
        <v>4</v>
      </c>
    </row>
    <row r="10" spans="1:6">
      <c r="A10" s="25">
        <v>7</v>
      </c>
      <c r="B10" s="26" t="s">
        <v>127</v>
      </c>
      <c r="C10" s="27" t="s">
        <v>142</v>
      </c>
      <c r="D10" s="28" t="s">
        <v>143</v>
      </c>
      <c r="E10" s="29" t="s">
        <v>139</v>
      </c>
      <c r="F10" s="25">
        <v>30</v>
      </c>
    </row>
    <row r="11" spans="1:6" ht="14.25" customHeight="1">
      <c r="A11" s="25">
        <v>8</v>
      </c>
      <c r="B11" s="26" t="s">
        <v>127</v>
      </c>
      <c r="C11" s="27" t="s">
        <v>144</v>
      </c>
      <c r="D11" s="31" t="s">
        <v>145</v>
      </c>
      <c r="E11" s="29" t="s">
        <v>146</v>
      </c>
      <c r="F11" s="25">
        <v>1</v>
      </c>
    </row>
    <row r="12" spans="1:6" ht="19.5" customHeight="1">
      <c r="A12" s="25">
        <v>9</v>
      </c>
      <c r="B12" s="26" t="s">
        <v>127</v>
      </c>
      <c r="C12" s="27" t="s">
        <v>147</v>
      </c>
      <c r="D12" s="28" t="s">
        <v>148</v>
      </c>
      <c r="E12" s="29" t="s">
        <v>149</v>
      </c>
      <c r="F12" s="25" t="s">
        <v>150</v>
      </c>
    </row>
    <row r="13" spans="1:6">
      <c r="A13" s="25">
        <v>10</v>
      </c>
      <c r="B13" s="26" t="s">
        <v>127</v>
      </c>
      <c r="C13" s="27" t="s">
        <v>151</v>
      </c>
      <c r="D13" s="28" t="s">
        <v>152</v>
      </c>
      <c r="E13" s="29" t="s">
        <v>146</v>
      </c>
      <c r="F13" s="25">
        <v>1</v>
      </c>
    </row>
    <row r="14" spans="1:6" ht="30">
      <c r="A14" s="25">
        <v>11</v>
      </c>
      <c r="B14" s="26" t="s">
        <v>127</v>
      </c>
      <c r="C14" s="33" t="s">
        <v>153</v>
      </c>
      <c r="D14" s="31" t="s">
        <v>154</v>
      </c>
      <c r="E14" s="29" t="s">
        <v>146</v>
      </c>
      <c r="F14" s="25">
        <v>1</v>
      </c>
    </row>
    <row r="15" spans="1:6" ht="30">
      <c r="A15" s="25">
        <v>12</v>
      </c>
      <c r="B15" s="26" t="s">
        <v>155</v>
      </c>
      <c r="C15" s="27" t="s">
        <v>131</v>
      </c>
      <c r="D15" s="28" t="s">
        <v>129</v>
      </c>
      <c r="E15" s="29" t="s">
        <v>146</v>
      </c>
      <c r="F15" s="25">
        <v>24</v>
      </c>
    </row>
    <row r="16" spans="1:6" ht="30">
      <c r="A16" s="25">
        <v>13</v>
      </c>
      <c r="B16" s="26" t="s">
        <v>155</v>
      </c>
      <c r="C16" s="27" t="s">
        <v>131</v>
      </c>
      <c r="D16" s="28" t="s">
        <v>132</v>
      </c>
      <c r="E16" s="29" t="s">
        <v>130</v>
      </c>
      <c r="F16" s="30">
        <v>333</v>
      </c>
    </row>
    <row r="17" spans="1:6" ht="25.5">
      <c r="A17" s="25">
        <v>14</v>
      </c>
      <c r="B17" s="26" t="s">
        <v>155</v>
      </c>
      <c r="C17" s="27" t="s">
        <v>156</v>
      </c>
      <c r="D17" s="28" t="s">
        <v>157</v>
      </c>
      <c r="E17" s="29" t="s">
        <v>158</v>
      </c>
      <c r="F17" s="30">
        <v>2217</v>
      </c>
    </row>
    <row r="18" spans="1:6" ht="38.25">
      <c r="A18" s="25">
        <v>15</v>
      </c>
      <c r="B18" s="26" t="s">
        <v>155</v>
      </c>
      <c r="C18" s="27" t="s">
        <v>159</v>
      </c>
      <c r="D18" s="31" t="s">
        <v>160</v>
      </c>
      <c r="E18" s="31" t="s">
        <v>161</v>
      </c>
      <c r="F18" s="30">
        <v>30</v>
      </c>
    </row>
    <row r="19" spans="1:6">
      <c r="A19" s="25">
        <v>16</v>
      </c>
      <c r="B19" s="26" t="s">
        <v>155</v>
      </c>
      <c r="C19" s="27" t="s">
        <v>162</v>
      </c>
      <c r="D19" s="28" t="s">
        <v>163</v>
      </c>
      <c r="E19" s="29" t="s">
        <v>146</v>
      </c>
      <c r="F19" s="30">
        <v>4</v>
      </c>
    </row>
    <row r="20" spans="1:6">
      <c r="A20" s="25">
        <v>17</v>
      </c>
      <c r="B20" s="26" t="s">
        <v>155</v>
      </c>
      <c r="C20" s="27" t="s">
        <v>133</v>
      </c>
      <c r="D20" s="28" t="s">
        <v>134</v>
      </c>
      <c r="E20" s="28" t="s">
        <v>146</v>
      </c>
      <c r="F20" s="30">
        <v>22</v>
      </c>
    </row>
    <row r="21" spans="1:6">
      <c r="A21" s="25">
        <v>18</v>
      </c>
      <c r="B21" s="26" t="s">
        <v>155</v>
      </c>
      <c r="C21" s="27" t="s">
        <v>137</v>
      </c>
      <c r="D21" s="31" t="s">
        <v>164</v>
      </c>
      <c r="E21" s="29" t="s">
        <v>130</v>
      </c>
      <c r="F21" s="30">
        <v>25</v>
      </c>
    </row>
    <row r="22" spans="1:6">
      <c r="A22" s="25">
        <v>19</v>
      </c>
      <c r="B22" s="26" t="s">
        <v>155</v>
      </c>
      <c r="C22" s="34" t="s">
        <v>140</v>
      </c>
      <c r="D22" s="28" t="s">
        <v>165</v>
      </c>
      <c r="E22" s="29" t="s">
        <v>130</v>
      </c>
      <c r="F22" s="35">
        <v>3</v>
      </c>
    </row>
    <row r="23" spans="1:6">
      <c r="A23" s="25">
        <v>20</v>
      </c>
      <c r="B23" s="26" t="s">
        <v>155</v>
      </c>
      <c r="C23" s="34" t="s">
        <v>166</v>
      </c>
      <c r="D23" s="28" t="s">
        <v>167</v>
      </c>
      <c r="E23" s="29" t="s">
        <v>130</v>
      </c>
      <c r="F23" s="35">
        <v>1</v>
      </c>
    </row>
    <row r="24" spans="1:6">
      <c r="A24" s="25">
        <v>21</v>
      </c>
      <c r="B24" s="26" t="s">
        <v>155</v>
      </c>
      <c r="C24" s="37" t="s">
        <v>168</v>
      </c>
      <c r="D24" s="28" t="s">
        <v>169</v>
      </c>
      <c r="E24" s="29" t="s">
        <v>130</v>
      </c>
      <c r="F24" s="35">
        <v>1</v>
      </c>
    </row>
    <row r="25" spans="1:6">
      <c r="A25" s="25">
        <v>22</v>
      </c>
      <c r="B25" s="26" t="s">
        <v>155</v>
      </c>
      <c r="C25" s="34" t="s">
        <v>170</v>
      </c>
      <c r="D25" s="31" t="s">
        <v>152</v>
      </c>
      <c r="E25" s="29" t="s">
        <v>130</v>
      </c>
      <c r="F25" s="35">
        <v>1</v>
      </c>
    </row>
    <row r="26" spans="1:6" ht="30">
      <c r="A26" s="25">
        <v>23</v>
      </c>
      <c r="B26" s="26" t="s">
        <v>171</v>
      </c>
      <c r="C26" s="34" t="s">
        <v>128</v>
      </c>
      <c r="D26" s="28" t="s">
        <v>129</v>
      </c>
      <c r="E26" s="29" t="s">
        <v>146</v>
      </c>
      <c r="F26" s="35">
        <v>24</v>
      </c>
    </row>
    <row r="27" spans="1:6" ht="30">
      <c r="A27" s="25">
        <v>24</v>
      </c>
      <c r="B27" s="26" t="s">
        <v>171</v>
      </c>
      <c r="C27" s="34" t="s">
        <v>131</v>
      </c>
      <c r="D27" s="28" t="s">
        <v>132</v>
      </c>
      <c r="E27" s="29" t="s">
        <v>130</v>
      </c>
      <c r="F27" s="35">
        <v>333</v>
      </c>
    </row>
    <row r="28" spans="1:6" ht="25.5">
      <c r="A28" s="25">
        <v>25</v>
      </c>
      <c r="B28" s="26" t="s">
        <v>171</v>
      </c>
      <c r="C28" s="34" t="s">
        <v>172</v>
      </c>
      <c r="D28" s="31" t="s">
        <v>173</v>
      </c>
      <c r="E28" s="29" t="s">
        <v>158</v>
      </c>
      <c r="F28" s="36">
        <v>1478</v>
      </c>
    </row>
    <row r="29" spans="1:6" ht="38.25">
      <c r="A29" s="25">
        <v>26</v>
      </c>
      <c r="B29" s="26" t="s">
        <v>171</v>
      </c>
      <c r="C29" s="34" t="s">
        <v>159</v>
      </c>
      <c r="D29" s="31" t="s">
        <v>174</v>
      </c>
      <c r="E29" s="31" t="s">
        <v>161</v>
      </c>
      <c r="F29" s="36">
        <v>20</v>
      </c>
    </row>
    <row r="30" spans="1:6">
      <c r="A30" s="25">
        <v>27</v>
      </c>
      <c r="B30" s="26" t="s">
        <v>171</v>
      </c>
      <c r="C30" s="34" t="s">
        <v>137</v>
      </c>
      <c r="D30" s="28" t="s">
        <v>175</v>
      </c>
      <c r="E30" s="29" t="s">
        <v>130</v>
      </c>
      <c r="F30" s="35">
        <v>18</v>
      </c>
    </row>
    <row r="31" spans="1:6">
      <c r="A31" s="25">
        <v>28</v>
      </c>
      <c r="B31" s="26" t="s">
        <v>171</v>
      </c>
      <c r="C31" s="34" t="s">
        <v>162</v>
      </c>
      <c r="D31" s="28" t="s">
        <v>176</v>
      </c>
      <c r="E31" s="29" t="s">
        <v>146</v>
      </c>
      <c r="F31" s="35">
        <v>7</v>
      </c>
    </row>
    <row r="32" spans="1:6">
      <c r="A32" s="25">
        <v>29</v>
      </c>
      <c r="B32" s="26" t="s">
        <v>171</v>
      </c>
      <c r="C32" s="34" t="s">
        <v>133</v>
      </c>
      <c r="D32" s="28" t="s">
        <v>134</v>
      </c>
      <c r="E32" s="28" t="s">
        <v>146</v>
      </c>
      <c r="F32" s="35">
        <v>22</v>
      </c>
    </row>
    <row r="33" spans="1:6">
      <c r="A33" s="25">
        <v>30</v>
      </c>
      <c r="B33" s="26" t="s">
        <v>171</v>
      </c>
      <c r="C33" s="34" t="s">
        <v>177</v>
      </c>
      <c r="D33" s="28" t="s">
        <v>169</v>
      </c>
      <c r="E33" s="28" t="s">
        <v>146</v>
      </c>
      <c r="F33" s="35">
        <v>1</v>
      </c>
    </row>
    <row r="34" spans="1:6" ht="30">
      <c r="A34" s="25">
        <v>31</v>
      </c>
      <c r="B34" s="26" t="s">
        <v>178</v>
      </c>
      <c r="C34" s="34" t="s">
        <v>128</v>
      </c>
      <c r="D34" s="28" t="s">
        <v>129</v>
      </c>
      <c r="E34" s="29" t="s">
        <v>146</v>
      </c>
      <c r="F34" s="35">
        <v>24</v>
      </c>
    </row>
    <row r="35" spans="1:6" ht="30">
      <c r="A35" s="25">
        <v>32</v>
      </c>
      <c r="B35" s="26" t="s">
        <v>178</v>
      </c>
      <c r="C35" s="34" t="s">
        <v>131</v>
      </c>
      <c r="D35" s="28" t="s">
        <v>132</v>
      </c>
      <c r="E35" s="29" t="s">
        <v>130</v>
      </c>
      <c r="F35" s="35">
        <v>333</v>
      </c>
    </row>
    <row r="36" spans="1:6" ht="25.5">
      <c r="A36" s="25">
        <v>33</v>
      </c>
      <c r="B36" s="26" t="s">
        <v>178</v>
      </c>
      <c r="C36" s="34" t="s">
        <v>172</v>
      </c>
      <c r="D36" s="31" t="s">
        <v>179</v>
      </c>
      <c r="E36" s="29" t="s">
        <v>158</v>
      </c>
      <c r="F36" s="36">
        <v>1478</v>
      </c>
    </row>
    <row r="37" spans="1:6" ht="38.25">
      <c r="A37" s="25">
        <v>34</v>
      </c>
      <c r="B37" s="26" t="s">
        <v>178</v>
      </c>
      <c r="C37" s="34" t="s">
        <v>159</v>
      </c>
      <c r="D37" s="31" t="s">
        <v>180</v>
      </c>
      <c r="E37" s="31" t="s">
        <v>161</v>
      </c>
      <c r="F37" s="36">
        <v>20</v>
      </c>
    </row>
    <row r="38" spans="1:6">
      <c r="A38" s="25">
        <v>35</v>
      </c>
      <c r="B38" s="26" t="s">
        <v>178</v>
      </c>
      <c r="C38" s="34" t="s">
        <v>181</v>
      </c>
      <c r="D38" s="28" t="s">
        <v>182</v>
      </c>
      <c r="E38" s="29" t="s">
        <v>158</v>
      </c>
      <c r="F38" s="35">
        <v>17517.400000000001</v>
      </c>
    </row>
    <row r="39" spans="1:6">
      <c r="A39" s="25">
        <v>36</v>
      </c>
      <c r="B39" s="26" t="s">
        <v>178</v>
      </c>
      <c r="C39" s="27" t="s">
        <v>142</v>
      </c>
      <c r="D39" s="31" t="s">
        <v>183</v>
      </c>
      <c r="E39" s="29" t="s">
        <v>139</v>
      </c>
      <c r="F39" s="25">
        <v>25</v>
      </c>
    </row>
    <row r="40" spans="1:6" ht="38.25">
      <c r="A40" s="25">
        <v>37</v>
      </c>
      <c r="B40" s="26" t="s">
        <v>178</v>
      </c>
      <c r="C40" s="34" t="s">
        <v>184</v>
      </c>
      <c r="D40" s="31" t="s">
        <v>323</v>
      </c>
      <c r="E40" s="29" t="s">
        <v>146</v>
      </c>
      <c r="F40" s="35">
        <v>20</v>
      </c>
    </row>
    <row r="41" spans="1:6">
      <c r="A41" s="25">
        <v>38</v>
      </c>
      <c r="B41" s="26" t="s">
        <v>178</v>
      </c>
      <c r="C41" s="34" t="s">
        <v>185</v>
      </c>
      <c r="D41" s="28" t="s">
        <v>164</v>
      </c>
      <c r="E41" s="29" t="s">
        <v>130</v>
      </c>
      <c r="F41" s="35">
        <v>51</v>
      </c>
    </row>
    <row r="42" spans="1:6">
      <c r="A42" s="25">
        <v>39</v>
      </c>
      <c r="B42" s="26" t="s">
        <v>178</v>
      </c>
      <c r="C42" s="34" t="s">
        <v>186</v>
      </c>
      <c r="D42" s="31" t="s">
        <v>164</v>
      </c>
      <c r="E42" s="29" t="s">
        <v>130</v>
      </c>
      <c r="F42" s="35">
        <v>3</v>
      </c>
    </row>
    <row r="43" spans="1:6">
      <c r="A43" s="25">
        <v>40</v>
      </c>
      <c r="B43" s="26" t="s">
        <v>178</v>
      </c>
      <c r="C43" s="34" t="s">
        <v>187</v>
      </c>
      <c r="D43" s="28" t="s">
        <v>188</v>
      </c>
      <c r="E43" s="29" t="s">
        <v>130</v>
      </c>
      <c r="F43" s="35">
        <v>2</v>
      </c>
    </row>
    <row r="44" spans="1:6">
      <c r="A44" s="25">
        <v>41</v>
      </c>
      <c r="B44" s="26" t="s">
        <v>178</v>
      </c>
      <c r="C44" s="38" t="s">
        <v>330</v>
      </c>
      <c r="D44" s="28" t="s">
        <v>189</v>
      </c>
      <c r="E44" s="29" t="s">
        <v>130</v>
      </c>
      <c r="F44" s="35">
        <v>12</v>
      </c>
    </row>
    <row r="45" spans="1:6">
      <c r="A45" s="25">
        <v>42</v>
      </c>
      <c r="B45" s="26" t="s">
        <v>178</v>
      </c>
      <c r="C45" s="34" t="s">
        <v>190</v>
      </c>
      <c r="D45" s="28" t="s">
        <v>191</v>
      </c>
      <c r="E45" s="26" t="s">
        <v>146</v>
      </c>
      <c r="F45" s="35">
        <v>7</v>
      </c>
    </row>
    <row r="46" spans="1:6">
      <c r="A46" s="25">
        <v>43</v>
      </c>
      <c r="B46" s="26" t="s">
        <v>178</v>
      </c>
      <c r="C46" s="34" t="s">
        <v>192</v>
      </c>
      <c r="D46" s="28" t="s">
        <v>191</v>
      </c>
      <c r="E46" s="26" t="s">
        <v>146</v>
      </c>
      <c r="F46" s="36">
        <v>7</v>
      </c>
    </row>
    <row r="47" spans="1:6">
      <c r="A47" s="25">
        <v>44</v>
      </c>
      <c r="B47" s="26" t="s">
        <v>178</v>
      </c>
      <c r="C47" s="34" t="s">
        <v>193</v>
      </c>
      <c r="D47" s="28" t="s">
        <v>194</v>
      </c>
      <c r="E47" s="29" t="s">
        <v>146</v>
      </c>
      <c r="F47" s="35">
        <v>1</v>
      </c>
    </row>
    <row r="48" spans="1:6">
      <c r="A48" s="25">
        <v>45</v>
      </c>
      <c r="B48" s="26" t="s">
        <v>178</v>
      </c>
      <c r="C48" s="34" t="s">
        <v>195</v>
      </c>
      <c r="D48" s="28" t="s">
        <v>196</v>
      </c>
      <c r="E48" s="29" t="s">
        <v>158</v>
      </c>
      <c r="F48" s="35">
        <v>7</v>
      </c>
    </row>
    <row r="49" spans="1:6">
      <c r="A49" s="25">
        <v>46</v>
      </c>
      <c r="B49" s="26" t="s">
        <v>178</v>
      </c>
      <c r="C49" s="34" t="s">
        <v>197</v>
      </c>
      <c r="D49" s="31" t="s">
        <v>198</v>
      </c>
      <c r="E49" s="29" t="s">
        <v>158</v>
      </c>
      <c r="F49" s="36">
        <v>3</v>
      </c>
    </row>
    <row r="50" spans="1:6">
      <c r="A50" s="25">
        <v>47</v>
      </c>
      <c r="B50" s="26" t="s">
        <v>178</v>
      </c>
      <c r="C50" s="34" t="s">
        <v>199</v>
      </c>
      <c r="D50" s="28" t="s">
        <v>200</v>
      </c>
      <c r="E50" s="29" t="s">
        <v>158</v>
      </c>
      <c r="F50" s="36">
        <v>63</v>
      </c>
    </row>
    <row r="51" spans="1:6">
      <c r="A51" s="25">
        <v>48</v>
      </c>
      <c r="B51" s="26" t="s">
        <v>178</v>
      </c>
      <c r="C51" s="34" t="s">
        <v>201</v>
      </c>
      <c r="D51" s="31" t="s">
        <v>154</v>
      </c>
      <c r="E51" s="29" t="s">
        <v>158</v>
      </c>
      <c r="F51" s="35">
        <v>5</v>
      </c>
    </row>
    <row r="52" spans="1:6" ht="30">
      <c r="A52" s="25">
        <v>49</v>
      </c>
      <c r="B52" s="26" t="s">
        <v>178</v>
      </c>
      <c r="C52" s="34" t="s">
        <v>202</v>
      </c>
      <c r="D52" s="31" t="s">
        <v>203</v>
      </c>
      <c r="E52" s="29" t="s">
        <v>158</v>
      </c>
      <c r="F52" s="35">
        <v>2</v>
      </c>
    </row>
    <row r="53" spans="1:6">
      <c r="A53" s="25">
        <v>50</v>
      </c>
      <c r="B53" s="26" t="s">
        <v>178</v>
      </c>
      <c r="C53" s="34" t="s">
        <v>204</v>
      </c>
      <c r="D53" s="31" t="s">
        <v>198</v>
      </c>
      <c r="E53" s="29" t="s">
        <v>205</v>
      </c>
      <c r="F53" s="35">
        <v>4</v>
      </c>
    </row>
    <row r="54" spans="1:6">
      <c r="A54" s="25">
        <v>51</v>
      </c>
      <c r="B54" s="26" t="s">
        <v>178</v>
      </c>
      <c r="C54" s="34" t="s">
        <v>206</v>
      </c>
      <c r="D54" s="28" t="s">
        <v>207</v>
      </c>
      <c r="E54" s="29" t="s">
        <v>146</v>
      </c>
      <c r="F54" s="35">
        <v>1</v>
      </c>
    </row>
    <row r="55" spans="1:6" ht="30">
      <c r="A55" s="25">
        <v>52</v>
      </c>
      <c r="B55" s="26" t="s">
        <v>208</v>
      </c>
      <c r="C55" s="34" t="s">
        <v>128</v>
      </c>
      <c r="D55" s="28" t="s">
        <v>129</v>
      </c>
      <c r="E55" s="29" t="s">
        <v>146</v>
      </c>
      <c r="F55" s="35">
        <v>24</v>
      </c>
    </row>
    <row r="56" spans="1:6" ht="30">
      <c r="A56" s="25">
        <v>53</v>
      </c>
      <c r="B56" s="26" t="s">
        <v>208</v>
      </c>
      <c r="C56" s="34" t="s">
        <v>131</v>
      </c>
      <c r="D56" s="28" t="s">
        <v>132</v>
      </c>
      <c r="E56" s="29" t="s">
        <v>130</v>
      </c>
      <c r="F56" s="35">
        <v>333</v>
      </c>
    </row>
    <row r="57" spans="1:6" ht="30">
      <c r="A57" s="25">
        <v>54</v>
      </c>
      <c r="B57" s="26" t="s">
        <v>208</v>
      </c>
      <c r="C57" s="34" t="s">
        <v>209</v>
      </c>
      <c r="D57" s="28" t="s">
        <v>210</v>
      </c>
      <c r="E57" s="31" t="s">
        <v>146</v>
      </c>
      <c r="F57" s="36">
        <v>104</v>
      </c>
    </row>
    <row r="58" spans="1:6">
      <c r="A58" s="25">
        <v>55</v>
      </c>
      <c r="B58" s="26" t="s">
        <v>208</v>
      </c>
      <c r="C58" s="27" t="s">
        <v>162</v>
      </c>
      <c r="D58" s="28" t="s">
        <v>211</v>
      </c>
      <c r="E58" s="29" t="s">
        <v>146</v>
      </c>
      <c r="F58" s="29">
        <v>18</v>
      </c>
    </row>
    <row r="59" spans="1:6">
      <c r="A59" s="25">
        <v>56</v>
      </c>
      <c r="B59" s="26" t="s">
        <v>208</v>
      </c>
      <c r="C59" s="34" t="s">
        <v>187</v>
      </c>
      <c r="D59" s="28" t="s">
        <v>212</v>
      </c>
      <c r="E59" s="29" t="s">
        <v>130</v>
      </c>
      <c r="F59" s="35">
        <v>1</v>
      </c>
    </row>
    <row r="60" spans="1:6">
      <c r="A60" s="25">
        <v>57</v>
      </c>
      <c r="B60" s="26" t="s">
        <v>208</v>
      </c>
      <c r="C60" s="34" t="s">
        <v>213</v>
      </c>
      <c r="D60" s="31" t="s">
        <v>214</v>
      </c>
      <c r="E60" s="29" t="s">
        <v>146</v>
      </c>
      <c r="F60" s="35">
        <v>1</v>
      </c>
    </row>
    <row r="61" spans="1:6">
      <c r="A61" s="100">
        <v>58</v>
      </c>
      <c r="B61" s="102" t="s">
        <v>208</v>
      </c>
      <c r="C61" s="34" t="s">
        <v>215</v>
      </c>
      <c r="D61" s="28" t="s">
        <v>216</v>
      </c>
      <c r="E61" s="29" t="s">
        <v>130</v>
      </c>
      <c r="F61" s="36">
        <v>11</v>
      </c>
    </row>
    <row r="62" spans="1:6">
      <c r="A62" s="101"/>
      <c r="B62" s="103"/>
      <c r="C62" s="34" t="s">
        <v>217</v>
      </c>
      <c r="D62" s="28" t="s">
        <v>218</v>
      </c>
      <c r="E62" s="29" t="s">
        <v>219</v>
      </c>
      <c r="F62" s="36">
        <v>6</v>
      </c>
    </row>
    <row r="63" spans="1:6" ht="25.5">
      <c r="A63" s="35">
        <v>59</v>
      </c>
      <c r="B63" s="26" t="s">
        <v>208</v>
      </c>
      <c r="C63" s="34" t="s">
        <v>220</v>
      </c>
      <c r="D63" s="28" t="s">
        <v>221</v>
      </c>
      <c r="E63" s="29" t="s">
        <v>146</v>
      </c>
      <c r="F63" s="35">
        <v>11</v>
      </c>
    </row>
    <row r="64" spans="1:6">
      <c r="A64" s="35">
        <v>60</v>
      </c>
      <c r="B64" s="26" t="s">
        <v>208</v>
      </c>
      <c r="C64" s="34" t="s">
        <v>222</v>
      </c>
      <c r="D64" s="31" t="s">
        <v>223</v>
      </c>
      <c r="E64" s="39" t="s">
        <v>158</v>
      </c>
      <c r="F64" s="40">
        <v>2500</v>
      </c>
    </row>
    <row r="65" spans="1:6" ht="25.5">
      <c r="A65" s="35">
        <v>61</v>
      </c>
      <c r="B65" s="26" t="s">
        <v>208</v>
      </c>
      <c r="C65" s="34" t="s">
        <v>224</v>
      </c>
      <c r="D65" s="31" t="s">
        <v>225</v>
      </c>
      <c r="E65" s="26" t="s">
        <v>158</v>
      </c>
      <c r="F65" s="35">
        <v>1.8</v>
      </c>
    </row>
    <row r="66" spans="1:6">
      <c r="A66" s="35">
        <v>62</v>
      </c>
      <c r="B66" s="26" t="s">
        <v>208</v>
      </c>
      <c r="C66" s="34" t="s">
        <v>226</v>
      </c>
      <c r="D66" s="41" t="s">
        <v>227</v>
      </c>
      <c r="E66" s="42" t="s">
        <v>228</v>
      </c>
      <c r="F66" s="40">
        <v>300</v>
      </c>
    </row>
    <row r="67" spans="1:6" ht="30">
      <c r="A67" s="35">
        <v>63</v>
      </c>
      <c r="B67" s="26" t="s">
        <v>229</v>
      </c>
      <c r="C67" s="34" t="s">
        <v>128</v>
      </c>
      <c r="D67" s="28" t="s">
        <v>129</v>
      </c>
      <c r="E67" s="29" t="s">
        <v>146</v>
      </c>
      <c r="F67" s="35">
        <v>24</v>
      </c>
    </row>
    <row r="68" spans="1:6" ht="30">
      <c r="A68" s="35">
        <v>64</v>
      </c>
      <c r="B68" s="26" t="s">
        <v>229</v>
      </c>
      <c r="C68" s="34" t="s">
        <v>131</v>
      </c>
      <c r="D68" s="28" t="s">
        <v>132</v>
      </c>
      <c r="E68" s="29" t="s">
        <v>130</v>
      </c>
      <c r="F68" s="35">
        <v>333</v>
      </c>
    </row>
    <row r="69" spans="1:6" ht="30">
      <c r="A69" s="35">
        <v>65</v>
      </c>
      <c r="B69" s="26" t="s">
        <v>229</v>
      </c>
      <c r="C69" s="34" t="s">
        <v>209</v>
      </c>
      <c r="D69" s="28" t="s">
        <v>230</v>
      </c>
      <c r="E69" s="31" t="s">
        <v>146</v>
      </c>
      <c r="F69" s="36">
        <v>126</v>
      </c>
    </row>
    <row r="70" spans="1:6">
      <c r="A70" s="35">
        <v>66</v>
      </c>
      <c r="B70" s="26" t="s">
        <v>229</v>
      </c>
      <c r="C70" s="27" t="s">
        <v>142</v>
      </c>
      <c r="D70" s="31" t="s">
        <v>231</v>
      </c>
      <c r="E70" s="29" t="s">
        <v>139</v>
      </c>
      <c r="F70" s="35">
        <v>48</v>
      </c>
    </row>
    <row r="71" spans="1:6" ht="48">
      <c r="A71" s="35">
        <v>67</v>
      </c>
      <c r="B71" s="26" t="s">
        <v>229</v>
      </c>
      <c r="C71" s="27" t="s">
        <v>162</v>
      </c>
      <c r="D71" s="49" t="s">
        <v>320</v>
      </c>
      <c r="E71" s="29" t="s">
        <v>146</v>
      </c>
      <c r="F71" s="35">
        <v>76</v>
      </c>
    </row>
    <row r="72" spans="1:6">
      <c r="A72" s="35">
        <v>68</v>
      </c>
      <c r="B72" s="26" t="s">
        <v>229</v>
      </c>
      <c r="C72" s="34" t="s">
        <v>232</v>
      </c>
      <c r="D72" s="31" t="s">
        <v>233</v>
      </c>
      <c r="E72" s="29" t="s">
        <v>146</v>
      </c>
      <c r="F72" s="35">
        <v>10</v>
      </c>
    </row>
    <row r="73" spans="1:6">
      <c r="A73" s="35">
        <v>69</v>
      </c>
      <c r="B73" s="26" t="s">
        <v>229</v>
      </c>
      <c r="C73" s="34" t="s">
        <v>234</v>
      </c>
      <c r="D73" s="31" t="s">
        <v>233</v>
      </c>
      <c r="E73" s="29" t="s">
        <v>139</v>
      </c>
      <c r="F73" s="35">
        <v>7</v>
      </c>
    </row>
    <row r="74" spans="1:6">
      <c r="A74" s="35">
        <v>70</v>
      </c>
      <c r="B74" s="26" t="s">
        <v>229</v>
      </c>
      <c r="C74" s="34" t="s">
        <v>185</v>
      </c>
      <c r="D74" s="43" t="s">
        <v>164</v>
      </c>
      <c r="E74" s="29" t="s">
        <v>130</v>
      </c>
      <c r="F74" s="35">
        <v>47</v>
      </c>
    </row>
    <row r="75" spans="1:6">
      <c r="A75" s="35">
        <v>71</v>
      </c>
      <c r="B75" s="26" t="s">
        <v>229</v>
      </c>
      <c r="C75" s="34" t="s">
        <v>187</v>
      </c>
      <c r="D75" s="28" t="s">
        <v>235</v>
      </c>
      <c r="E75" s="29" t="s">
        <v>130</v>
      </c>
      <c r="F75" s="35">
        <v>4</v>
      </c>
    </row>
    <row r="76" spans="1:6">
      <c r="A76" s="35">
        <v>72</v>
      </c>
      <c r="B76" s="26" t="s">
        <v>229</v>
      </c>
      <c r="C76" s="38" t="s">
        <v>327</v>
      </c>
      <c r="D76" s="28" t="s">
        <v>189</v>
      </c>
      <c r="E76" s="29" t="s">
        <v>130</v>
      </c>
      <c r="F76" s="35">
        <v>9</v>
      </c>
    </row>
    <row r="77" spans="1:6" ht="25.5">
      <c r="A77" s="35">
        <v>73</v>
      </c>
      <c r="B77" s="26" t="s">
        <v>229</v>
      </c>
      <c r="C77" s="34" t="s">
        <v>236</v>
      </c>
      <c r="D77" s="28" t="s">
        <v>237</v>
      </c>
      <c r="E77" s="29" t="s">
        <v>139</v>
      </c>
      <c r="F77" s="35">
        <v>15</v>
      </c>
    </row>
    <row r="78" spans="1:6" ht="25.5">
      <c r="A78" s="35">
        <v>74</v>
      </c>
      <c r="B78" s="26" t="s">
        <v>229</v>
      </c>
      <c r="C78" s="34" t="s">
        <v>226</v>
      </c>
      <c r="D78" s="28" t="s">
        <v>238</v>
      </c>
      <c r="E78" s="29" t="s">
        <v>139</v>
      </c>
      <c r="F78" s="36">
        <v>450</v>
      </c>
    </row>
    <row r="79" spans="1:6">
      <c r="A79" s="35">
        <v>75</v>
      </c>
      <c r="B79" s="26" t="s">
        <v>229</v>
      </c>
      <c r="C79" s="34" t="s">
        <v>239</v>
      </c>
      <c r="D79" s="28" t="s">
        <v>240</v>
      </c>
      <c r="E79" s="26" t="s">
        <v>205</v>
      </c>
      <c r="F79" s="36">
        <v>6</v>
      </c>
    </row>
    <row r="80" spans="1:6">
      <c r="A80" s="35">
        <v>76</v>
      </c>
      <c r="B80" s="26" t="s">
        <v>229</v>
      </c>
      <c r="C80" s="34" t="s">
        <v>241</v>
      </c>
      <c r="D80" s="41" t="s">
        <v>216</v>
      </c>
      <c r="E80" s="39" t="s">
        <v>130</v>
      </c>
      <c r="F80" s="44">
        <v>11</v>
      </c>
    </row>
    <row r="81" spans="1:6">
      <c r="A81" s="35">
        <v>77</v>
      </c>
      <c r="B81" s="26" t="s">
        <v>229</v>
      </c>
      <c r="C81" s="45" t="s">
        <v>242</v>
      </c>
      <c r="D81" s="28" t="s">
        <v>243</v>
      </c>
      <c r="E81" s="29" t="s">
        <v>244</v>
      </c>
      <c r="F81" s="35">
        <v>150</v>
      </c>
    </row>
    <row r="82" spans="1:6">
      <c r="A82" s="35">
        <v>78</v>
      </c>
      <c r="B82" s="26" t="s">
        <v>229</v>
      </c>
      <c r="C82" s="34" t="s">
        <v>222</v>
      </c>
      <c r="D82" s="31" t="s">
        <v>243</v>
      </c>
      <c r="E82" s="39" t="s">
        <v>158</v>
      </c>
      <c r="F82" s="40">
        <v>2500</v>
      </c>
    </row>
    <row r="83" spans="1:6" ht="30">
      <c r="A83" s="35">
        <v>79</v>
      </c>
      <c r="B83" s="26" t="s">
        <v>245</v>
      </c>
      <c r="C83" s="34" t="s">
        <v>128</v>
      </c>
      <c r="D83" s="28" t="s">
        <v>129</v>
      </c>
      <c r="E83" s="29" t="s">
        <v>146</v>
      </c>
      <c r="F83" s="35">
        <v>24</v>
      </c>
    </row>
    <row r="84" spans="1:6" ht="30">
      <c r="A84" s="35">
        <v>80</v>
      </c>
      <c r="B84" s="26" t="s">
        <v>245</v>
      </c>
      <c r="C84" s="34" t="s">
        <v>131</v>
      </c>
      <c r="D84" s="28" t="s">
        <v>132</v>
      </c>
      <c r="E84" s="29" t="s">
        <v>130</v>
      </c>
      <c r="F84" s="35">
        <v>333</v>
      </c>
    </row>
    <row r="85" spans="1:6" ht="30">
      <c r="A85" s="35">
        <v>81</v>
      </c>
      <c r="B85" s="26" t="s">
        <v>245</v>
      </c>
      <c r="C85" s="34" t="s">
        <v>209</v>
      </c>
      <c r="D85" s="28" t="s">
        <v>230</v>
      </c>
      <c r="E85" s="31" t="s">
        <v>146</v>
      </c>
      <c r="F85" s="36">
        <v>48</v>
      </c>
    </row>
    <row r="86" spans="1:6" ht="38.25">
      <c r="A86" s="35">
        <v>82</v>
      </c>
      <c r="B86" s="26" t="s">
        <v>245</v>
      </c>
      <c r="C86" s="27" t="s">
        <v>162</v>
      </c>
      <c r="D86" s="46" t="s">
        <v>321</v>
      </c>
      <c r="E86" s="29" t="s">
        <v>146</v>
      </c>
      <c r="F86" s="35">
        <v>42</v>
      </c>
    </row>
    <row r="87" spans="1:6">
      <c r="A87" s="35">
        <v>83</v>
      </c>
      <c r="B87" s="26" t="s">
        <v>245</v>
      </c>
      <c r="C87" s="34" t="s">
        <v>246</v>
      </c>
      <c r="D87" s="31" t="s">
        <v>247</v>
      </c>
      <c r="E87" s="26" t="s">
        <v>248</v>
      </c>
      <c r="F87" s="36">
        <v>2</v>
      </c>
    </row>
    <row r="88" spans="1:6">
      <c r="A88" s="35">
        <v>84</v>
      </c>
      <c r="B88" s="26" t="s">
        <v>245</v>
      </c>
      <c r="C88" s="34" t="s">
        <v>187</v>
      </c>
      <c r="D88" s="28" t="s">
        <v>249</v>
      </c>
      <c r="E88" s="29" t="s">
        <v>130</v>
      </c>
      <c r="F88" s="35">
        <v>3</v>
      </c>
    </row>
    <row r="89" spans="1:6" ht="30">
      <c r="A89" s="35">
        <v>85</v>
      </c>
      <c r="B89" s="26" t="s">
        <v>245</v>
      </c>
      <c r="C89" s="38" t="s">
        <v>328</v>
      </c>
      <c r="D89" s="28" t="s">
        <v>250</v>
      </c>
      <c r="E89" s="29" t="s">
        <v>130</v>
      </c>
      <c r="F89" s="35">
        <v>1</v>
      </c>
    </row>
    <row r="90" spans="1:6">
      <c r="A90" s="35">
        <v>86</v>
      </c>
      <c r="B90" s="26" t="s">
        <v>245</v>
      </c>
      <c r="C90" s="34" t="s">
        <v>213</v>
      </c>
      <c r="D90" s="31" t="s">
        <v>251</v>
      </c>
      <c r="E90" s="29" t="s">
        <v>146</v>
      </c>
      <c r="F90" s="35">
        <v>1</v>
      </c>
    </row>
    <row r="91" spans="1:6">
      <c r="A91" s="35">
        <v>87</v>
      </c>
      <c r="B91" s="26" t="s">
        <v>245</v>
      </c>
      <c r="C91" s="34" t="s">
        <v>252</v>
      </c>
      <c r="D91" s="28" t="s">
        <v>216</v>
      </c>
      <c r="E91" s="29" t="s">
        <v>130</v>
      </c>
      <c r="F91" s="35">
        <v>11</v>
      </c>
    </row>
    <row r="92" spans="1:6">
      <c r="A92" s="35">
        <v>88</v>
      </c>
      <c r="B92" s="26" t="s">
        <v>245</v>
      </c>
      <c r="C92" s="34" t="s">
        <v>253</v>
      </c>
      <c r="D92" s="28" t="s">
        <v>254</v>
      </c>
      <c r="E92" s="29" t="s">
        <v>244</v>
      </c>
      <c r="F92" s="35">
        <v>6</v>
      </c>
    </row>
    <row r="93" spans="1:6">
      <c r="A93" s="35">
        <v>89</v>
      </c>
      <c r="B93" s="26" t="s">
        <v>245</v>
      </c>
      <c r="C93" s="34" t="s">
        <v>255</v>
      </c>
      <c r="D93" s="28" t="s">
        <v>256</v>
      </c>
      <c r="E93" s="29" t="s">
        <v>244</v>
      </c>
      <c r="F93" s="35">
        <v>1.8</v>
      </c>
    </row>
    <row r="94" spans="1:6">
      <c r="A94" s="35">
        <v>90</v>
      </c>
      <c r="B94" s="26" t="s">
        <v>245</v>
      </c>
      <c r="C94" s="34" t="s">
        <v>257</v>
      </c>
      <c r="D94" s="28" t="s">
        <v>258</v>
      </c>
      <c r="E94" s="29" t="s">
        <v>248</v>
      </c>
      <c r="F94" s="35">
        <v>17</v>
      </c>
    </row>
    <row r="95" spans="1:6">
      <c r="A95" s="35">
        <v>91</v>
      </c>
      <c r="B95" s="26" t="s">
        <v>245</v>
      </c>
      <c r="C95" s="34" t="s">
        <v>222</v>
      </c>
      <c r="D95" s="31" t="s">
        <v>243</v>
      </c>
      <c r="E95" s="39" t="s">
        <v>158</v>
      </c>
      <c r="F95" s="40">
        <v>2500</v>
      </c>
    </row>
    <row r="96" spans="1:6">
      <c r="A96" s="35">
        <v>92</v>
      </c>
      <c r="B96" s="26" t="s">
        <v>245</v>
      </c>
      <c r="C96" s="34" t="s">
        <v>204</v>
      </c>
      <c r="D96" s="28" t="s">
        <v>198</v>
      </c>
      <c r="E96" s="29" t="s">
        <v>205</v>
      </c>
      <c r="F96" s="35">
        <v>5</v>
      </c>
    </row>
    <row r="97" spans="1:6" ht="30">
      <c r="A97" s="35">
        <v>93</v>
      </c>
      <c r="B97" s="26" t="s">
        <v>259</v>
      </c>
      <c r="C97" s="34" t="s">
        <v>128</v>
      </c>
      <c r="D97" s="28" t="s">
        <v>129</v>
      </c>
      <c r="E97" s="29" t="s">
        <v>146</v>
      </c>
      <c r="F97" s="35">
        <v>24</v>
      </c>
    </row>
    <row r="98" spans="1:6" ht="30">
      <c r="A98" s="35">
        <v>94</v>
      </c>
      <c r="B98" s="26" t="s">
        <v>259</v>
      </c>
      <c r="C98" s="34" t="s">
        <v>131</v>
      </c>
      <c r="D98" s="28" t="s">
        <v>132</v>
      </c>
      <c r="E98" s="29" t="s">
        <v>130</v>
      </c>
      <c r="F98" s="35">
        <v>333</v>
      </c>
    </row>
    <row r="99" spans="1:6">
      <c r="A99" s="35">
        <v>95</v>
      </c>
      <c r="B99" s="26" t="s">
        <v>259</v>
      </c>
      <c r="C99" s="27" t="s">
        <v>162</v>
      </c>
      <c r="D99" s="47" t="s">
        <v>260</v>
      </c>
      <c r="E99" s="29" t="s">
        <v>146</v>
      </c>
      <c r="F99" s="35">
        <v>11</v>
      </c>
    </row>
    <row r="100" spans="1:6">
      <c r="A100" s="35">
        <v>96</v>
      </c>
      <c r="B100" s="26" t="s">
        <v>259</v>
      </c>
      <c r="C100" s="27" t="s">
        <v>142</v>
      </c>
      <c r="D100" s="48" t="s">
        <v>261</v>
      </c>
      <c r="E100" s="29" t="s">
        <v>139</v>
      </c>
      <c r="F100" s="25">
        <v>25</v>
      </c>
    </row>
    <row r="101" spans="1:6">
      <c r="A101" s="35">
        <v>97</v>
      </c>
      <c r="B101" s="26" t="s">
        <v>259</v>
      </c>
      <c r="C101" s="34" t="s">
        <v>262</v>
      </c>
      <c r="D101" s="31" t="s">
        <v>263</v>
      </c>
      <c r="E101" s="26" t="s">
        <v>146</v>
      </c>
      <c r="F101" s="36">
        <v>1</v>
      </c>
    </row>
    <row r="102" spans="1:6">
      <c r="A102" s="35">
        <v>98</v>
      </c>
      <c r="B102" s="26" t="s">
        <v>259</v>
      </c>
      <c r="C102" s="34" t="s">
        <v>185</v>
      </c>
      <c r="D102" s="43" t="s">
        <v>164</v>
      </c>
      <c r="E102" s="29" t="s">
        <v>130</v>
      </c>
      <c r="F102" s="35">
        <v>32</v>
      </c>
    </row>
    <row r="103" spans="1:6">
      <c r="A103" s="35">
        <v>99</v>
      </c>
      <c r="B103" s="26" t="s">
        <v>259</v>
      </c>
      <c r="C103" s="34" t="s">
        <v>187</v>
      </c>
      <c r="D103" s="28" t="s">
        <v>264</v>
      </c>
      <c r="E103" s="29" t="s">
        <v>130</v>
      </c>
      <c r="F103" s="35">
        <v>3</v>
      </c>
    </row>
    <row r="104" spans="1:6" ht="30">
      <c r="A104" s="35">
        <v>100</v>
      </c>
      <c r="B104" s="26" t="s">
        <v>259</v>
      </c>
      <c r="C104" s="34" t="s">
        <v>265</v>
      </c>
      <c r="D104" s="28" t="s">
        <v>266</v>
      </c>
      <c r="E104" s="29" t="s">
        <v>219</v>
      </c>
      <c r="F104" s="35">
        <v>88659</v>
      </c>
    </row>
    <row r="105" spans="1:6" ht="30">
      <c r="A105" s="35">
        <v>101</v>
      </c>
      <c r="B105" s="26" t="s">
        <v>259</v>
      </c>
      <c r="C105" s="34" t="s">
        <v>267</v>
      </c>
      <c r="D105" s="49" t="s">
        <v>266</v>
      </c>
      <c r="E105" s="29" t="s">
        <v>248</v>
      </c>
      <c r="F105" s="35">
        <v>390</v>
      </c>
    </row>
    <row r="106" spans="1:6">
      <c r="A106" s="35">
        <v>102</v>
      </c>
      <c r="B106" s="26" t="s">
        <v>259</v>
      </c>
      <c r="C106" s="34" t="s">
        <v>268</v>
      </c>
      <c r="D106" s="28" t="s">
        <v>269</v>
      </c>
      <c r="E106" s="29" t="s">
        <v>244</v>
      </c>
      <c r="F106" s="35">
        <v>3.5</v>
      </c>
    </row>
    <row r="107" spans="1:6">
      <c r="A107" s="35">
        <v>103</v>
      </c>
      <c r="B107" s="26" t="s">
        <v>259</v>
      </c>
      <c r="C107" s="34" t="s">
        <v>252</v>
      </c>
      <c r="D107" s="28" t="s">
        <v>216</v>
      </c>
      <c r="E107" s="29" t="s">
        <v>130</v>
      </c>
      <c r="F107" s="35">
        <v>11</v>
      </c>
    </row>
    <row r="108" spans="1:6">
      <c r="A108" s="35">
        <v>104</v>
      </c>
      <c r="B108" s="26" t="s">
        <v>259</v>
      </c>
      <c r="C108" s="34" t="s">
        <v>222</v>
      </c>
      <c r="D108" s="31" t="s">
        <v>243</v>
      </c>
      <c r="E108" s="39" t="s">
        <v>158</v>
      </c>
      <c r="F108" s="40">
        <v>2500</v>
      </c>
    </row>
    <row r="109" spans="1:6" ht="30">
      <c r="A109" s="35">
        <v>105</v>
      </c>
      <c r="B109" s="26" t="s">
        <v>270</v>
      </c>
      <c r="C109" s="34" t="s">
        <v>128</v>
      </c>
      <c r="D109" s="50" t="s">
        <v>129</v>
      </c>
      <c r="E109" s="29" t="s">
        <v>146</v>
      </c>
      <c r="F109" s="35">
        <v>24</v>
      </c>
    </row>
    <row r="110" spans="1:6" ht="30">
      <c r="A110" s="35">
        <v>106</v>
      </c>
      <c r="B110" s="26" t="s">
        <v>270</v>
      </c>
      <c r="C110" s="34" t="s">
        <v>131</v>
      </c>
      <c r="D110" s="50" t="s">
        <v>132</v>
      </c>
      <c r="E110" s="29" t="s">
        <v>130</v>
      </c>
      <c r="F110" s="35">
        <v>333</v>
      </c>
    </row>
    <row r="111" spans="1:6">
      <c r="A111" s="35">
        <v>107</v>
      </c>
      <c r="B111" s="26" t="s">
        <v>270</v>
      </c>
      <c r="C111" s="34" t="s">
        <v>172</v>
      </c>
      <c r="D111" s="48" t="s">
        <v>271</v>
      </c>
      <c r="E111" s="29" t="s">
        <v>158</v>
      </c>
      <c r="F111" s="36">
        <v>2217</v>
      </c>
    </row>
    <row r="112" spans="1:6">
      <c r="A112" s="35">
        <v>108</v>
      </c>
      <c r="B112" s="26" t="s">
        <v>270</v>
      </c>
      <c r="C112" s="34" t="s">
        <v>159</v>
      </c>
      <c r="D112" s="48" t="s">
        <v>271</v>
      </c>
      <c r="E112" s="31" t="s">
        <v>161</v>
      </c>
      <c r="F112" s="36">
        <v>30</v>
      </c>
    </row>
    <row r="113" spans="1:6">
      <c r="A113" s="35">
        <v>109</v>
      </c>
      <c r="B113" s="26" t="s">
        <v>270</v>
      </c>
      <c r="C113" s="34" t="s">
        <v>272</v>
      </c>
      <c r="D113" s="50" t="s">
        <v>182</v>
      </c>
      <c r="E113" s="29" t="s">
        <v>158</v>
      </c>
      <c r="F113" s="35">
        <v>17517.400000000001</v>
      </c>
    </row>
    <row r="114" spans="1:6">
      <c r="A114" s="35">
        <v>110</v>
      </c>
      <c r="B114" s="26" t="s">
        <v>270</v>
      </c>
      <c r="C114" s="27" t="s">
        <v>162</v>
      </c>
      <c r="D114" s="47" t="s">
        <v>273</v>
      </c>
      <c r="E114" s="29" t="s">
        <v>146</v>
      </c>
      <c r="F114" s="35">
        <v>5</v>
      </c>
    </row>
    <row r="115" spans="1:6">
      <c r="A115" s="35">
        <v>111</v>
      </c>
      <c r="B115" s="26" t="s">
        <v>270</v>
      </c>
      <c r="C115" s="34" t="s">
        <v>274</v>
      </c>
      <c r="D115" s="49" t="s">
        <v>275</v>
      </c>
      <c r="E115" s="29" t="s">
        <v>146</v>
      </c>
      <c r="F115" s="35">
        <v>1</v>
      </c>
    </row>
    <row r="116" spans="1:6">
      <c r="A116" s="35">
        <v>112</v>
      </c>
      <c r="B116" s="26" t="s">
        <v>270</v>
      </c>
      <c r="C116" s="34" t="s">
        <v>185</v>
      </c>
      <c r="D116" s="43" t="s">
        <v>164</v>
      </c>
      <c r="E116" s="29" t="s">
        <v>130</v>
      </c>
      <c r="F116" s="35">
        <v>27</v>
      </c>
    </row>
    <row r="117" spans="1:6">
      <c r="A117" s="35">
        <v>113</v>
      </c>
      <c r="B117" s="26" t="s">
        <v>270</v>
      </c>
      <c r="C117" s="34" t="s">
        <v>187</v>
      </c>
      <c r="D117" s="28" t="s">
        <v>276</v>
      </c>
      <c r="E117" s="29" t="s">
        <v>130</v>
      </c>
      <c r="F117" s="35">
        <v>6</v>
      </c>
    </row>
    <row r="118" spans="1:6" ht="30">
      <c r="A118" s="35">
        <v>114</v>
      </c>
      <c r="B118" s="26" t="s">
        <v>270</v>
      </c>
      <c r="C118" s="38" t="s">
        <v>329</v>
      </c>
      <c r="D118" s="28" t="s">
        <v>189</v>
      </c>
      <c r="E118" s="29" t="s">
        <v>130</v>
      </c>
      <c r="F118" s="35">
        <v>8</v>
      </c>
    </row>
    <row r="119" spans="1:6" ht="30">
      <c r="A119" s="35">
        <v>115</v>
      </c>
      <c r="B119" s="26" t="s">
        <v>270</v>
      </c>
      <c r="C119" s="34" t="s">
        <v>277</v>
      </c>
      <c r="D119" s="31" t="s">
        <v>278</v>
      </c>
      <c r="E119" s="29" t="s">
        <v>146</v>
      </c>
      <c r="F119" s="36">
        <v>7</v>
      </c>
    </row>
    <row r="120" spans="1:6" ht="30">
      <c r="A120" s="35">
        <v>116</v>
      </c>
      <c r="B120" s="26" t="s">
        <v>279</v>
      </c>
      <c r="C120" s="34" t="s">
        <v>128</v>
      </c>
      <c r="D120" s="28" t="s">
        <v>129</v>
      </c>
      <c r="E120" s="29" t="s">
        <v>146</v>
      </c>
      <c r="F120" s="35">
        <v>24</v>
      </c>
    </row>
    <row r="121" spans="1:6" ht="30">
      <c r="A121" s="35">
        <v>117</v>
      </c>
      <c r="B121" s="26" t="s">
        <v>279</v>
      </c>
      <c r="C121" s="34" t="s">
        <v>131</v>
      </c>
      <c r="D121" s="28" t="s">
        <v>132</v>
      </c>
      <c r="E121" s="29" t="s">
        <v>130</v>
      </c>
      <c r="F121" s="35">
        <v>333</v>
      </c>
    </row>
    <row r="122" spans="1:6">
      <c r="A122" s="35">
        <v>118</v>
      </c>
      <c r="B122" s="26" t="s">
        <v>279</v>
      </c>
      <c r="C122" s="34" t="s">
        <v>172</v>
      </c>
      <c r="D122" s="31" t="s">
        <v>280</v>
      </c>
      <c r="E122" s="29" t="s">
        <v>158</v>
      </c>
      <c r="F122" s="36">
        <v>1478</v>
      </c>
    </row>
    <row r="123" spans="1:6">
      <c r="A123" s="35">
        <v>119</v>
      </c>
      <c r="B123" s="26" t="s">
        <v>279</v>
      </c>
      <c r="C123" s="34" t="s">
        <v>159</v>
      </c>
      <c r="D123" s="31" t="s">
        <v>280</v>
      </c>
      <c r="E123" s="31" t="s">
        <v>161</v>
      </c>
      <c r="F123" s="36">
        <v>20</v>
      </c>
    </row>
    <row r="124" spans="1:6">
      <c r="A124" s="35">
        <v>120</v>
      </c>
      <c r="B124" s="26" t="s">
        <v>279</v>
      </c>
      <c r="C124" s="27" t="s">
        <v>162</v>
      </c>
      <c r="D124" s="51" t="s">
        <v>281</v>
      </c>
      <c r="E124" s="29" t="s">
        <v>146</v>
      </c>
      <c r="F124" s="35">
        <v>6</v>
      </c>
    </row>
    <row r="125" spans="1:6">
      <c r="A125" s="35">
        <v>121</v>
      </c>
      <c r="B125" s="26" t="s">
        <v>279</v>
      </c>
      <c r="C125" s="34" t="s">
        <v>133</v>
      </c>
      <c r="D125" s="28" t="s">
        <v>134</v>
      </c>
      <c r="E125" s="28" t="s">
        <v>146</v>
      </c>
      <c r="F125" s="35">
        <v>30</v>
      </c>
    </row>
    <row r="126" spans="1:6">
      <c r="A126" s="35">
        <v>122</v>
      </c>
      <c r="B126" s="26" t="s">
        <v>279</v>
      </c>
      <c r="C126" s="27" t="s">
        <v>142</v>
      </c>
      <c r="D126" s="31" t="s">
        <v>261</v>
      </c>
      <c r="E126" s="29" t="s">
        <v>139</v>
      </c>
      <c r="F126" s="25">
        <v>30</v>
      </c>
    </row>
    <row r="127" spans="1:6">
      <c r="A127" s="35">
        <v>123</v>
      </c>
      <c r="B127" s="26" t="s">
        <v>279</v>
      </c>
      <c r="C127" s="34" t="s">
        <v>187</v>
      </c>
      <c r="D127" s="28" t="s">
        <v>282</v>
      </c>
      <c r="E127" s="29" t="s">
        <v>130</v>
      </c>
      <c r="F127" s="35">
        <v>2</v>
      </c>
    </row>
    <row r="128" spans="1:6">
      <c r="A128" s="35">
        <v>124</v>
      </c>
      <c r="B128" s="26" t="s">
        <v>279</v>
      </c>
      <c r="C128" s="34" t="s">
        <v>283</v>
      </c>
      <c r="D128" s="49" t="s">
        <v>284</v>
      </c>
      <c r="E128" s="29" t="s">
        <v>146</v>
      </c>
      <c r="F128" s="35">
        <v>1</v>
      </c>
    </row>
    <row r="129" spans="1:6" ht="30">
      <c r="A129" s="35">
        <v>125</v>
      </c>
      <c r="B129" s="26" t="s">
        <v>279</v>
      </c>
      <c r="C129" s="52" t="s">
        <v>285</v>
      </c>
      <c r="D129" s="53" t="s">
        <v>286</v>
      </c>
      <c r="E129" s="40" t="s">
        <v>287</v>
      </c>
      <c r="F129" s="40">
        <v>11</v>
      </c>
    </row>
    <row r="130" spans="1:6">
      <c r="A130" s="35">
        <v>126</v>
      </c>
      <c r="B130" s="26" t="s">
        <v>279</v>
      </c>
      <c r="C130" s="52" t="s">
        <v>288</v>
      </c>
      <c r="D130" s="53" t="s">
        <v>289</v>
      </c>
      <c r="E130" s="40" t="s">
        <v>130</v>
      </c>
      <c r="F130" s="40">
        <v>5</v>
      </c>
    </row>
    <row r="131" spans="1:6" ht="30">
      <c r="A131" s="35">
        <v>127</v>
      </c>
      <c r="B131" s="44" t="s">
        <v>290</v>
      </c>
      <c r="C131" s="54" t="s">
        <v>128</v>
      </c>
      <c r="D131" s="41" t="s">
        <v>129</v>
      </c>
      <c r="E131" s="39" t="s">
        <v>146</v>
      </c>
      <c r="F131" s="44">
        <v>24</v>
      </c>
    </row>
    <row r="132" spans="1:6" ht="30">
      <c r="A132" s="35">
        <v>128</v>
      </c>
      <c r="B132" s="44" t="s">
        <v>290</v>
      </c>
      <c r="C132" s="54" t="s">
        <v>131</v>
      </c>
      <c r="D132" s="41" t="s">
        <v>132</v>
      </c>
      <c r="E132" s="39" t="s">
        <v>130</v>
      </c>
      <c r="F132" s="44">
        <v>333</v>
      </c>
    </row>
    <row r="133" spans="1:6">
      <c r="A133" s="35">
        <v>129</v>
      </c>
      <c r="B133" s="44" t="s">
        <v>290</v>
      </c>
      <c r="C133" s="34" t="s">
        <v>172</v>
      </c>
      <c r="D133" s="31" t="s">
        <v>291</v>
      </c>
      <c r="E133" s="29" t="s">
        <v>158</v>
      </c>
      <c r="F133" s="36">
        <v>1478</v>
      </c>
    </row>
    <row r="134" spans="1:6">
      <c r="A134" s="35">
        <v>130</v>
      </c>
      <c r="B134" s="44" t="s">
        <v>290</v>
      </c>
      <c r="C134" s="34" t="s">
        <v>159</v>
      </c>
      <c r="D134" s="31" t="s">
        <v>291</v>
      </c>
      <c r="E134" s="31" t="s">
        <v>161</v>
      </c>
      <c r="F134" s="36">
        <v>20</v>
      </c>
    </row>
    <row r="135" spans="1:6">
      <c r="A135" s="35">
        <v>131</v>
      </c>
      <c r="B135" s="44" t="s">
        <v>290</v>
      </c>
      <c r="C135" s="55" t="s">
        <v>162</v>
      </c>
      <c r="D135" s="39" t="s">
        <v>292</v>
      </c>
      <c r="E135" s="39" t="s">
        <v>146</v>
      </c>
      <c r="F135" s="44">
        <v>3</v>
      </c>
    </row>
    <row r="136" spans="1:6">
      <c r="A136" s="35">
        <v>132</v>
      </c>
      <c r="B136" s="44" t="s">
        <v>290</v>
      </c>
      <c r="C136" s="54" t="s">
        <v>133</v>
      </c>
      <c r="D136" s="41" t="s">
        <v>134</v>
      </c>
      <c r="E136" s="41" t="s">
        <v>146</v>
      </c>
      <c r="F136" s="44">
        <v>30</v>
      </c>
    </row>
    <row r="137" spans="1:6">
      <c r="A137" s="35">
        <v>133</v>
      </c>
      <c r="B137" s="44" t="s">
        <v>290</v>
      </c>
      <c r="C137" s="55" t="s">
        <v>142</v>
      </c>
      <c r="D137" s="56" t="s">
        <v>293</v>
      </c>
      <c r="E137" s="39" t="s">
        <v>139</v>
      </c>
      <c r="F137" s="57">
        <v>56</v>
      </c>
    </row>
    <row r="138" spans="1:6" ht="30">
      <c r="A138" s="35">
        <v>134</v>
      </c>
      <c r="B138" s="44" t="s">
        <v>290</v>
      </c>
      <c r="C138" s="52" t="s">
        <v>329</v>
      </c>
      <c r="D138" s="41" t="s">
        <v>189</v>
      </c>
      <c r="E138" s="39" t="s">
        <v>130</v>
      </c>
      <c r="F138" s="44">
        <v>7</v>
      </c>
    </row>
    <row r="139" spans="1:6">
      <c r="A139" s="35">
        <v>135</v>
      </c>
      <c r="B139" s="44" t="s">
        <v>290</v>
      </c>
      <c r="C139" s="54" t="s">
        <v>185</v>
      </c>
      <c r="D139" s="41" t="s">
        <v>164</v>
      </c>
      <c r="E139" s="39" t="s">
        <v>130</v>
      </c>
      <c r="F139" s="44">
        <v>24</v>
      </c>
    </row>
    <row r="140" spans="1:6">
      <c r="A140" s="35">
        <v>136</v>
      </c>
      <c r="B140" s="44" t="s">
        <v>290</v>
      </c>
      <c r="C140" s="58" t="s">
        <v>186</v>
      </c>
      <c r="D140" s="39" t="s">
        <v>164</v>
      </c>
      <c r="E140" s="44" t="s">
        <v>130</v>
      </c>
      <c r="F140" s="44">
        <v>3</v>
      </c>
    </row>
    <row r="141" spans="1:6">
      <c r="A141" s="35">
        <v>137</v>
      </c>
      <c r="B141" s="44" t="s">
        <v>290</v>
      </c>
      <c r="C141" s="58" t="s">
        <v>294</v>
      </c>
      <c r="D141" s="39" t="s">
        <v>295</v>
      </c>
      <c r="E141" s="44" t="s">
        <v>146</v>
      </c>
      <c r="F141" s="44">
        <v>1</v>
      </c>
    </row>
    <row r="142" spans="1:6">
      <c r="A142" s="35">
        <v>138</v>
      </c>
      <c r="B142" s="44" t="s">
        <v>290</v>
      </c>
      <c r="C142" s="58" t="s">
        <v>296</v>
      </c>
      <c r="D142" s="39" t="s">
        <v>297</v>
      </c>
      <c r="E142" s="44" t="s">
        <v>146</v>
      </c>
      <c r="F142" s="44">
        <v>3</v>
      </c>
    </row>
    <row r="143" spans="1:6">
      <c r="A143" s="35">
        <v>139</v>
      </c>
      <c r="B143" s="44" t="s">
        <v>290</v>
      </c>
      <c r="C143" s="58" t="s">
        <v>298</v>
      </c>
      <c r="D143" s="39" t="s">
        <v>299</v>
      </c>
      <c r="E143" s="44" t="s">
        <v>146</v>
      </c>
      <c r="F143" s="44">
        <v>1</v>
      </c>
    </row>
    <row r="144" spans="1:6">
      <c r="A144" s="35">
        <v>140</v>
      </c>
      <c r="B144" s="44" t="s">
        <v>290</v>
      </c>
      <c r="C144" s="58" t="s">
        <v>300</v>
      </c>
      <c r="D144" s="39" t="s">
        <v>301</v>
      </c>
      <c r="E144" s="44" t="s">
        <v>146</v>
      </c>
      <c r="F144" s="44">
        <v>1</v>
      </c>
    </row>
    <row r="145" spans="1:6">
      <c r="A145" s="35">
        <v>141</v>
      </c>
      <c r="B145" s="44" t="s">
        <v>290</v>
      </c>
      <c r="C145" s="58" t="s">
        <v>302</v>
      </c>
      <c r="D145" s="39" t="s">
        <v>303</v>
      </c>
      <c r="E145" s="40" t="s">
        <v>287</v>
      </c>
      <c r="F145" s="40">
        <v>18</v>
      </c>
    </row>
    <row r="146" spans="1:6">
      <c r="A146" s="35">
        <v>142</v>
      </c>
      <c r="B146" s="44" t="s">
        <v>290</v>
      </c>
      <c r="C146" s="58" t="s">
        <v>304</v>
      </c>
      <c r="D146" s="39" t="s">
        <v>154</v>
      </c>
      <c r="E146" s="44" t="s">
        <v>205</v>
      </c>
      <c r="F146" s="44">
        <v>13</v>
      </c>
    </row>
    <row r="147" spans="1:6" ht="26.25">
      <c r="A147" s="35">
        <v>143</v>
      </c>
      <c r="B147" s="44" t="s">
        <v>290</v>
      </c>
      <c r="C147" s="52" t="s">
        <v>305</v>
      </c>
      <c r="D147" s="53" t="s">
        <v>306</v>
      </c>
      <c r="E147" s="40" t="s">
        <v>287</v>
      </c>
      <c r="F147" s="40">
        <v>7</v>
      </c>
    </row>
    <row r="148" spans="1:6" ht="30">
      <c r="A148" s="35">
        <v>144</v>
      </c>
      <c r="B148" s="59" t="s">
        <v>307</v>
      </c>
      <c r="C148" s="34" t="s">
        <v>128</v>
      </c>
      <c r="D148" s="28" t="s">
        <v>129</v>
      </c>
      <c r="E148" s="29" t="s">
        <v>146</v>
      </c>
      <c r="F148" s="35">
        <v>24</v>
      </c>
    </row>
    <row r="149" spans="1:6" ht="30">
      <c r="A149" s="35">
        <v>145</v>
      </c>
      <c r="B149" s="59" t="s">
        <v>307</v>
      </c>
      <c r="C149" s="34" t="s">
        <v>131</v>
      </c>
      <c r="D149" s="28" t="s">
        <v>132</v>
      </c>
      <c r="E149" s="29" t="s">
        <v>130</v>
      </c>
      <c r="F149" s="35">
        <v>333</v>
      </c>
    </row>
    <row r="150" spans="1:6">
      <c r="A150" s="35">
        <v>146</v>
      </c>
      <c r="B150" s="59" t="s">
        <v>307</v>
      </c>
      <c r="C150" s="27" t="s">
        <v>162</v>
      </c>
      <c r="D150" s="29" t="s">
        <v>308</v>
      </c>
      <c r="E150" s="29" t="s">
        <v>146</v>
      </c>
      <c r="F150" s="35">
        <v>5</v>
      </c>
    </row>
    <row r="151" spans="1:6">
      <c r="A151" s="35">
        <v>147</v>
      </c>
      <c r="B151" s="59" t="s">
        <v>307</v>
      </c>
      <c r="C151" s="34" t="s">
        <v>133</v>
      </c>
      <c r="D151" s="28" t="s">
        <v>134</v>
      </c>
      <c r="E151" s="28" t="s">
        <v>146</v>
      </c>
      <c r="F151" s="35">
        <v>32</v>
      </c>
    </row>
    <row r="152" spans="1:6">
      <c r="A152" s="35">
        <v>148</v>
      </c>
      <c r="B152" s="59" t="s">
        <v>307</v>
      </c>
      <c r="C152" s="55" t="s">
        <v>142</v>
      </c>
      <c r="D152" s="31" t="s">
        <v>261</v>
      </c>
      <c r="E152" s="28" t="s">
        <v>139</v>
      </c>
      <c r="F152" s="35">
        <v>60</v>
      </c>
    </row>
    <row r="153" spans="1:6">
      <c r="A153" s="35">
        <v>149</v>
      </c>
      <c r="B153" s="59" t="s">
        <v>307</v>
      </c>
      <c r="C153" s="34" t="s">
        <v>185</v>
      </c>
      <c r="D153" s="43" t="s">
        <v>164</v>
      </c>
      <c r="E153" s="29" t="s">
        <v>130</v>
      </c>
      <c r="F153" s="35">
        <v>34</v>
      </c>
    </row>
    <row r="154" spans="1:6" ht="30">
      <c r="A154" s="35">
        <v>150</v>
      </c>
      <c r="B154" s="59" t="s">
        <v>307</v>
      </c>
      <c r="C154" s="38" t="s">
        <v>329</v>
      </c>
      <c r="D154" s="28" t="s">
        <v>189</v>
      </c>
      <c r="E154" s="29" t="s">
        <v>130</v>
      </c>
      <c r="F154" s="35">
        <v>18</v>
      </c>
    </row>
    <row r="155" spans="1:6">
      <c r="A155" s="35">
        <v>151</v>
      </c>
      <c r="B155" s="58" t="s">
        <v>307</v>
      </c>
      <c r="C155" s="60" t="s">
        <v>309</v>
      </c>
      <c r="D155" s="51" t="s">
        <v>295</v>
      </c>
      <c r="E155" s="61" t="s">
        <v>146</v>
      </c>
      <c r="F155" s="61">
        <v>1</v>
      </c>
    </row>
    <row r="156" spans="1:6">
      <c r="A156" s="35">
        <v>152</v>
      </c>
      <c r="B156" s="58" t="s">
        <v>307</v>
      </c>
      <c r="C156" s="60" t="s">
        <v>310</v>
      </c>
      <c r="D156" s="51" t="s">
        <v>311</v>
      </c>
      <c r="E156" s="61" t="s">
        <v>244</v>
      </c>
      <c r="F156" s="61">
        <v>2</v>
      </c>
    </row>
    <row r="157" spans="1:6">
      <c r="A157" s="35">
        <v>153</v>
      </c>
      <c r="B157" s="58" t="s">
        <v>307</v>
      </c>
      <c r="C157" s="60" t="s">
        <v>312</v>
      </c>
      <c r="D157" s="51" t="s">
        <v>169</v>
      </c>
      <c r="E157" s="61" t="s">
        <v>146</v>
      </c>
      <c r="F157" s="61">
        <v>1</v>
      </c>
    </row>
    <row r="158" spans="1:6">
      <c r="A158" s="35">
        <v>154</v>
      </c>
      <c r="B158" s="58" t="s">
        <v>307</v>
      </c>
      <c r="C158" s="60" t="s">
        <v>313</v>
      </c>
      <c r="D158" s="51" t="s">
        <v>152</v>
      </c>
      <c r="E158" s="61" t="s">
        <v>205</v>
      </c>
      <c r="F158" s="61">
        <v>40</v>
      </c>
    </row>
    <row r="159" spans="1:6" ht="26.25">
      <c r="A159" s="44">
        <v>155</v>
      </c>
      <c r="B159" s="58" t="s">
        <v>307</v>
      </c>
      <c r="C159" s="58" t="s">
        <v>314</v>
      </c>
      <c r="D159" s="62" t="s">
        <v>315</v>
      </c>
      <c r="E159" s="44" t="s">
        <v>287</v>
      </c>
      <c r="F159" s="40">
        <v>45</v>
      </c>
    </row>
    <row r="160" spans="1:6" ht="30">
      <c r="A160" s="44">
        <v>156</v>
      </c>
      <c r="B160" s="58" t="s">
        <v>307</v>
      </c>
      <c r="C160" s="54" t="s">
        <v>324</v>
      </c>
      <c r="D160" s="39" t="s">
        <v>154</v>
      </c>
      <c r="E160" s="44" t="s">
        <v>146</v>
      </c>
      <c r="F160" s="44">
        <v>1</v>
      </c>
    </row>
    <row r="161" spans="1:6" ht="30">
      <c r="A161" s="35">
        <v>157</v>
      </c>
      <c r="B161" s="59" t="s">
        <v>307</v>
      </c>
      <c r="C161" s="27" t="s">
        <v>147</v>
      </c>
      <c r="D161" s="28" t="s">
        <v>148</v>
      </c>
      <c r="E161" s="29" t="s">
        <v>149</v>
      </c>
      <c r="F161" s="35" t="s">
        <v>316</v>
      </c>
    </row>
    <row r="162" spans="1:6" ht="25.5">
      <c r="A162" s="44">
        <v>158</v>
      </c>
      <c r="B162" s="42" t="s">
        <v>307</v>
      </c>
      <c r="C162" s="58" t="s">
        <v>317</v>
      </c>
      <c r="D162" s="56" t="s">
        <v>318</v>
      </c>
      <c r="E162" s="44" t="s">
        <v>139</v>
      </c>
      <c r="F162" s="44">
        <v>50</v>
      </c>
    </row>
    <row r="163" spans="1:6">
      <c r="A163" s="35">
        <v>159</v>
      </c>
      <c r="B163" s="26" t="s">
        <v>307</v>
      </c>
      <c r="C163" s="60" t="s">
        <v>319</v>
      </c>
      <c r="D163" s="51" t="s">
        <v>284</v>
      </c>
      <c r="E163" s="61" t="s">
        <v>146</v>
      </c>
      <c r="F163" s="61">
        <v>1</v>
      </c>
    </row>
  </sheetData>
  <mergeCells count="8">
    <mergeCell ref="D2:D3"/>
    <mergeCell ref="E2:E3"/>
    <mergeCell ref="F2:F3"/>
    <mergeCell ref="A61:A62"/>
    <mergeCell ref="B61:B62"/>
    <mergeCell ref="A2:A3"/>
    <mergeCell ref="B2:B3"/>
    <mergeCell ref="C2:C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Расшифровка работ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2015-03-16T11:06:53Z</cp:lastPrinted>
  <dcterms:created xsi:type="dcterms:W3CDTF">2012-05-05T07:21:08Z</dcterms:created>
  <dcterms:modified xsi:type="dcterms:W3CDTF">2018-08-30T12:09:59Z</dcterms:modified>
</cp:coreProperties>
</file>